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autoCompressPictures="0"/>
  <mc:AlternateContent xmlns:mc="http://schemas.openxmlformats.org/markup-compatibility/2006">
    <mc:Choice Requires="x15">
      <x15ac:absPath xmlns:x15ac="http://schemas.microsoft.com/office/spreadsheetml/2010/11/ac" url="C:\Users\SubPlaneacion\Desktop\SISTEMA DE GESTIÓN DE LA CALIDAD NOVIEMBRE 2021\EDITABLE\PROCESO ESTRATÉGICO DE CALIDAD\ITO-CA-IT-04 INSTRUCTIVO DE TRABAJO PARA LA IDENTIFICACIÓN DE OPORTUNIDADES\"/>
    </mc:Choice>
  </mc:AlternateContent>
  <xr:revisionPtr revIDLastSave="0" documentId="13_ncr:1_{2B148323-BC87-4E64-A0C7-77D1C66A77D0}" xr6:coauthVersionLast="47" xr6:coauthVersionMax="47" xr10:uidLastSave="{00000000-0000-0000-0000-000000000000}"/>
  <bookViews>
    <workbookView xWindow="-120" yWindow="-120" windowWidth="29040" windowHeight="15840" activeTab="2" xr2:uid="{00000000-000D-0000-FFFF-FFFF00000000}"/>
  </bookViews>
  <sheets>
    <sheet name="IDENT. RIESGOS Y OPORT" sheetId="12" r:id="rId1"/>
    <sheet name="MATRIZ DE GESTIÓN DE OPORTUNID" sheetId="2" r:id="rId2"/>
    <sheet name="CRITERIOS DE EVALUACIÓN" sheetId="8" r:id="rId3"/>
    <sheet name="IDENTIFICACIÓN DE RIESGOS EVAL." sheetId="9" state="hidden" r:id="rId4"/>
  </sheets>
  <externalReferences>
    <externalReference r:id="rId5"/>
    <externalReference r:id="rId6"/>
  </externalReferences>
  <definedNames>
    <definedName name="_ftn1" localSheetId="3">'IDENTIFICACIÓN DE RIESGOS EVAL.'!$B$29</definedName>
    <definedName name="_ftn2" localSheetId="3">'IDENTIFICACIÓN DE RIESGOS EVAL.'!$B$30</definedName>
    <definedName name="_ftnref1" localSheetId="3">'IDENTIFICACIÓN DE RIESGOS EVAL.'!$F$6</definedName>
    <definedName name="_ftnref2" localSheetId="3">'IDENTIFICACIÓN DE RIESGOS EVAL.'!$K$6</definedName>
    <definedName name="Accionistas" localSheetId="0">'[1]Análisis de cuestiones int-ext '!#REF!</definedName>
    <definedName name="Accionistas">'[2]Cuestiones internas-externas'!#REF!</definedName>
    <definedName name="Acreedores" localSheetId="0">'[1]Análisis de cuestiones int-ext '!#REF!</definedName>
    <definedName name="Acreedores">'[2]Cuestiones internas-externas'!#REF!</definedName>
    <definedName name="_xlnm.Print_Area" localSheetId="0">'IDENT. RIESGOS Y OPORT'!$A$1:$J$40</definedName>
    <definedName name="_xlnm.Print_Area" localSheetId="1">'MATRIZ DE GESTIÓN DE OPORTUNID'!$A$1:$U$31</definedName>
    <definedName name="Capitalistas" localSheetId="0">'[1]Análisis de cuestiones int-ext '!#REF!</definedName>
    <definedName name="Capitalistas">'[2]Cuestiones internas-externas'!#REF!</definedName>
    <definedName name="Categorización" localSheetId="0">'[1]Análisis de cuestiones int-ext '!#REF!</definedName>
    <definedName name="Categorización">'[2]Cuestiones internas-externas'!#REF!</definedName>
    <definedName name="Clasificación" localSheetId="0">'[1]Análisis de cuestiones int-ext '!#REF!</definedName>
    <definedName name="Clasificación">'[2]Cuestiones internas-externas'!#REF!</definedName>
    <definedName name="Cliente_Gobierno" localSheetId="0">'[1]Análisis de cuestiones int-ext '!#REF!</definedName>
    <definedName name="Cliente_Gobierno">'[2]Cuestiones internas-externas'!#REF!</definedName>
    <definedName name="Cliente_privado" localSheetId="0">'[1]Análisis de cuestiones int-ext '!#REF!</definedName>
    <definedName name="Cliente_privado">'[2]Cuestiones internas-externas'!#REF!</definedName>
    <definedName name="Competidores" localSheetId="0">'[1]Análisis de cuestiones int-ext '!#REF!</definedName>
    <definedName name="Competidores">'[2]Cuestiones internas-externas'!#REF!</definedName>
    <definedName name="Empleados" localSheetId="0">'[1]Análisis de cuestiones int-ext '!#REF!</definedName>
    <definedName name="Empleados">'[2]Cuestiones internas-externas'!#REF!</definedName>
    <definedName name="Entidades_Regulatorias" comment="Entidades regulatorias " localSheetId="0">'[1]Análisis de cuestiones int-ext '!#REF!</definedName>
    <definedName name="Entidades_Regulatorias" comment="Entidades regulatorias ">'[2]Cuestiones internas-externas'!#REF!</definedName>
    <definedName name="Gerencia_y_Jefaturas" localSheetId="0">'[1]Análisis de cuestiones int-ext '!#REF!</definedName>
    <definedName name="Gerencia_y_Jefaturas">'[2]Cuestiones internas-externas'!#REF!</definedName>
    <definedName name="Gobierno" comment="Gobiernos" localSheetId="0">'[1]Análisis de cuestiones int-ext '!#REF!</definedName>
    <definedName name="Gobierno" comment="Gobiernos">'[2]Cuestiones internas-externas'!#REF!</definedName>
    <definedName name="Propietarios_del_Negocio" localSheetId="0">'[1]Análisis de cuestiones int-ext '!#REF!</definedName>
    <definedName name="Propietarios_del_Negocio">'[2]Cuestiones internas-externas'!#REF!</definedName>
    <definedName name="Proveedores" comment="Proveedores " localSheetId="0">'[1]Análisis de cuestiones int-ext '!#REF!</definedName>
    <definedName name="Proveedores" comment="Proveedores ">'[2]Cuestiones internas-externas'!#REF!</definedName>
    <definedName name="Selección" localSheetId="0">'[1]Análisis de cuestiones int-ext '!#REF!</definedName>
    <definedName name="Selección">'[2]Cuestiones internas-externas'!#REF!</definedName>
    <definedName name="Sindicatos" localSheetId="0">'[1]Análisis de cuestiones int-ext '!#REF!</definedName>
    <definedName name="Sindicatos">'[2]Cuestiones internas-externas'!#REF!</definedName>
    <definedName name="Sistema_de_gestión_implementado" localSheetId="0">'[1]Análisis de cuestiones int-ext '!#REF!</definedName>
    <definedName name="Sistema_de_gestión_implementado">'[2]Cuestiones internas-externas'!#REF!</definedName>
    <definedName name="Sociedad" comment="SOCIEDAD EN GENERAL" localSheetId="0">'[1]Análisis de cuestiones int-ext '!#REF!</definedName>
    <definedName name="Sociedad" comment="SOCIEDAD EN GENERAL">'[2]Cuestiones internas-externas'!#REF!</definedName>
    <definedName name="Socios" comment="Socios " localSheetId="0">'[1]Análisis de cuestiones int-ext '!#REF!</definedName>
    <definedName name="Socios" comment="Socios ">'[2]Cuestiones internas-externas'!#REF!</definedName>
    <definedName name="Staf_Directivo" localSheetId="0">'[1]Análisis de cuestiones int-ext '!#REF!</definedName>
    <definedName name="Staf_Directivo">'[2]Cuestiones internas-externas'!#REF!</definedName>
    <definedName name="Stakholder" localSheetId="0">'[1]Análisis de cuestiones int-ext '!#REF!</definedName>
    <definedName name="Stakholder">'[2]Cuestiones internas-externas'!#REF!</definedName>
    <definedName name="_xlnm.Print_Titles" localSheetId="1">'MATRIZ DE GESTIÓN DE OPORTUNID'!$A:$L,'MATRIZ DE GESTIÓN DE OPORTUNID'!$1:$5</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G15" i="2" l="1"/>
  <c r="G14" i="2"/>
  <c r="G13" i="2"/>
  <c r="G12" i="2"/>
  <c r="G11" i="2"/>
  <c r="G10" i="2"/>
  <c r="P47" i="8"/>
  <c r="P46" i="8"/>
  <c r="P45" i="8"/>
  <c r="P44" i="8"/>
  <c r="P43" i="8"/>
  <c r="P42" i="8"/>
  <c r="P41" i="8"/>
  <c r="P40" i="8"/>
  <c r="P39" i="8"/>
  <c r="P38" i="8"/>
  <c r="P37" i="8"/>
  <c r="P36" i="8"/>
  <c r="P35" i="8"/>
  <c r="P34" i="8"/>
  <c r="P33" i="8"/>
  <c r="P32" i="8"/>
  <c r="C129" i="8" l="1"/>
  <c r="C116" i="8"/>
  <c r="C103" i="8"/>
  <c r="E101" i="8" s="1"/>
  <c r="C90" i="8"/>
  <c r="C77" i="8"/>
  <c r="C64" i="8"/>
  <c r="C51" i="8"/>
  <c r="C38" i="8"/>
  <c r="C25" i="8"/>
  <c r="C12" i="8"/>
  <c r="A123" i="8"/>
  <c r="A110" i="8"/>
  <c r="A97" i="8"/>
  <c r="A84" i="8"/>
  <c r="A71" i="8"/>
  <c r="A58" i="8"/>
  <c r="A45" i="8"/>
  <c r="A32" i="8"/>
  <c r="A19" i="8"/>
  <c r="A6" i="8"/>
  <c r="D17" i="2"/>
  <c r="D16" i="2"/>
  <c r="D15" i="2"/>
  <c r="D14" i="2"/>
  <c r="D13" i="2"/>
  <c r="D12" i="2"/>
  <c r="D11" i="2"/>
  <c r="D10" i="2"/>
  <c r="D9" i="2"/>
  <c r="D8" i="2"/>
  <c r="E127" i="8" l="1"/>
  <c r="G17" i="2" s="1"/>
  <c r="E114" i="8"/>
  <c r="G16" i="2" s="1"/>
  <c r="E88" i="8"/>
  <c r="E75" i="8"/>
  <c r="E62" i="8"/>
  <c r="E49" i="8"/>
  <c r="E36" i="8"/>
  <c r="E23" i="8"/>
  <c r="G9" i="2" s="1"/>
  <c r="E10" i="8"/>
  <c r="G8" i="2" s="1"/>
</calcChain>
</file>

<file path=xl/sharedStrings.xml><?xml version="1.0" encoding="utf-8"?>
<sst xmlns="http://schemas.openxmlformats.org/spreadsheetml/2006/main" count="487" uniqueCount="282">
  <si>
    <t>CALIDAD</t>
  </si>
  <si>
    <t>EVALUACIÓN DE LOS REQUSITOS DE INSCRIPCIÓN</t>
  </si>
  <si>
    <t>Violación de ciclo</t>
  </si>
  <si>
    <t>VIOLACIÓN DE LA NORMATIVIDAD</t>
  </si>
  <si>
    <t>Proceso</t>
  </si>
  <si>
    <t>Riesgo identificado</t>
  </si>
  <si>
    <t>Falla del riesgo identificado</t>
  </si>
  <si>
    <t>Impacto o consecuencia de no atender el riesgo[1]</t>
  </si>
  <si>
    <t>Descripción de la acción a realizar para tratamiento del riesgo</t>
  </si>
  <si>
    <t>Fecha de inicio y terminación de la acción</t>
  </si>
  <si>
    <t>Persona asignada para el control del riesgo</t>
  </si>
  <si>
    <t>Fecha de revisión</t>
  </si>
  <si>
    <t>Oportunidad [2]</t>
  </si>
  <si>
    <t>[1] Impacto o consecuencia de no atender el Riesgo. – Se convertirá en nuevo riesgo y deberá de ser documentado en la matriz</t>
  </si>
  <si>
    <t>[2] La oportunidad es en relación a nuevas practicas de operación, identificación de riesgos nuevos, nuevas tecnologías, nuevos riegos, necesidad de recursos</t>
  </si>
  <si>
    <t xml:space="preserve">Identificación de los Riesgos Evaluados, Acciones de mitigación y oportunidades de los Riesgos </t>
  </si>
  <si>
    <t>1. Entender a la organización y su contexto. (4.1, ISO 9001:2015)</t>
  </si>
  <si>
    <t>2. Entender las necesidades y expectativas de las partes interesadas. (4.2, ISO 9001:2015)</t>
  </si>
  <si>
    <t>3. Identificar los objetivos relevantes del SGC. (6.2, ISO 9001:2015)</t>
  </si>
  <si>
    <t>4. Identificar los eventos que pudieran afectar a la consecución de los objetivos.</t>
  </si>
  <si>
    <t>5. Determinar la tolerancia al riesgo.</t>
  </si>
  <si>
    <t>6. Evaluar probabilidad y el impacto de los riesgos inherentes.</t>
  </si>
  <si>
    <t>7. Evaluar la cartera de riesgos y determinar las respuestas al riesgo.</t>
  </si>
  <si>
    <t>8. Evaluar probabilidad y el impacto de los riesgos residuales.</t>
  </si>
  <si>
    <t>Riesgo inherente, riesgo residual y oportunidades</t>
  </si>
  <si>
    <t>El riesgo inherente es el nivel de riesgo propio de la naturaleza del proceso que no puede ser eliminado.</t>
  </si>
  <si>
    <t>El riesgo residual es el riesgo estimado después de que las respuestas consideradas se ponen en su lugar.</t>
  </si>
  <si>
    <t>Los riesgos positivos pueden ser oportunidades.</t>
  </si>
  <si>
    <r>
      <t>1.</t>
    </r>
    <r>
      <rPr>
        <b/>
        <sz val="7"/>
        <rFont val="Times New Roman"/>
        <family val="1"/>
      </rPr>
      <t xml:space="preserve">    </t>
    </r>
    <r>
      <rPr>
        <b/>
        <sz val="12"/>
        <rFont val="Arial"/>
        <family val="2"/>
      </rPr>
      <t>Flujo de la gestión de riesgos y oportunidades</t>
    </r>
  </si>
  <si>
    <t xml:space="preserve">Las organizaciones persiguen el valor, aportando un bien a cambio de una ganancia financiera, en ocasiones asumiendo riesgos internos y externos. El valor es una función del riesgo y la ganancia. Cada decisión o bien aumenta, preserva o erosiona el valor. Teniendo en cuenta que el riesgo es parte integral de la búsqueda de valor, las empresas estratégicamente no se esfuerzan por eliminar el riesgo o incluso por minimizarlo, una perspectiva que representa un cambio fundamental desde el punto de la visión tradicional del riesgo como algo a evitar. </t>
  </si>
  <si>
    <t>Más bien, estas empresas buscan gestionar su exposición al riesgo en todas sus partes para que, en un momento dado, incurran lo suficientes tipos de riesgos en los niveles adecuados - ni más, ni menos - para perseguir eficazmente los objetivos estratégicos. Este es el "punto dulce", o la zona óptima de riesgos</t>
  </si>
  <si>
    <t>inscripción</t>
  </si>
  <si>
    <t>19/08/2019-19/122019</t>
  </si>
  <si>
    <t>Jefatura de Servicios escolares</t>
  </si>
  <si>
    <t>ENTREGA DE CERTIFICADO CON FECHA NO MAYOR A 90 DÍAS O BAJA ESCOLAR</t>
  </si>
  <si>
    <t>REGISTRO DE NUEVO RIESGO</t>
  </si>
  <si>
    <t>Código:</t>
  </si>
  <si>
    <t>Revisión:</t>
  </si>
  <si>
    <t>Página:</t>
  </si>
  <si>
    <t>1 de 1</t>
  </si>
  <si>
    <t>Nombre y Firma del Director</t>
  </si>
  <si>
    <t>Fecha de Elaboración:</t>
  </si>
  <si>
    <t>APROBÓ:</t>
  </si>
  <si>
    <t xml:space="preserve">ELABORÓ: </t>
  </si>
  <si>
    <t>Nombre y Firma del Responsable del SGC</t>
  </si>
  <si>
    <t>Sonia Amelia Sánchez Carrillo</t>
  </si>
  <si>
    <t>Mateo López Valdovinos</t>
  </si>
  <si>
    <t>Matriz para la identificación, evaluación y seguimiento de las oportunidades</t>
  </si>
  <si>
    <t>Referencia a la norma :  9001:2015  6.1</t>
  </si>
  <si>
    <t>ITO-CA-IT-04-001</t>
  </si>
  <si>
    <t>Rev. 0</t>
  </si>
  <si>
    <t>No.</t>
  </si>
  <si>
    <t>ORIGEN DE LAS OPORTUNIDADES</t>
  </si>
  <si>
    <t>VIABILIDAD</t>
  </si>
  <si>
    <t>DESCRIPCIÓN</t>
  </si>
  <si>
    <t>EVALUACIÓN</t>
  </si>
  <si>
    <t>RESPONSABLE</t>
  </si>
  <si>
    <t>FECHA</t>
  </si>
  <si>
    <t>VALORACIÓN</t>
  </si>
  <si>
    <t>IMPACTO EN EL  PROCESO ESTRATÉGICO</t>
  </si>
  <si>
    <t>ACCIÓN</t>
  </si>
  <si>
    <t>Número de Oportunidad</t>
  </si>
  <si>
    <t>FACTORES</t>
  </si>
  <si>
    <t>Criterios</t>
  </si>
  <si>
    <t>Puntuación</t>
  </si>
  <si>
    <t>Humanos</t>
  </si>
  <si>
    <t>Financieros</t>
  </si>
  <si>
    <t>Materiales</t>
  </si>
  <si>
    <t>Tiempo</t>
  </si>
  <si>
    <t>TOTAL=</t>
  </si>
  <si>
    <t>Se evalúan las oportunidades identificadas (Matriz para evaluación y seguimiento de oportunidades) mediante 5 factores:</t>
  </si>
  <si>
    <t>Valor</t>
  </si>
  <si>
    <t>Criterio</t>
  </si>
  <si>
    <t>Color</t>
  </si>
  <si>
    <t>No aplica</t>
  </si>
  <si>
    <t>Aplica</t>
  </si>
  <si>
    <r>
      <t>1.</t>
    </r>
    <r>
      <rPr>
        <b/>
        <sz val="7"/>
        <color theme="1"/>
        <rFont val="Times New Roman"/>
        <family val="1"/>
      </rPr>
      <t xml:space="preserve">   </t>
    </r>
    <r>
      <rPr>
        <b/>
        <sz val="11"/>
        <color theme="1"/>
        <rFont val="Arial"/>
        <family val="2"/>
      </rPr>
      <t>Disponibilidad de recursos</t>
    </r>
    <r>
      <rPr>
        <sz val="11"/>
        <color theme="1"/>
        <rFont val="Arial"/>
        <family val="2"/>
      </rPr>
      <t>: una vez analizada la oportunidad, se evalúa la disponibilidad</t>
    </r>
    <r>
      <rPr>
        <b/>
        <sz val="11"/>
        <color theme="1"/>
        <rFont val="Arial"/>
        <family val="2"/>
      </rPr>
      <t xml:space="preserve"> de recursos económicos</t>
    </r>
  </si>
  <si>
    <r>
      <rPr>
        <b/>
        <sz val="12"/>
        <color theme="1"/>
        <rFont val="Calibri"/>
        <family val="2"/>
        <scheme val="minor"/>
      </rPr>
      <t xml:space="preserve">2.	Normatividad: </t>
    </r>
    <r>
      <rPr>
        <sz val="12"/>
        <color theme="1"/>
        <rFont val="Calibri"/>
        <family val="2"/>
        <scheme val="minor"/>
      </rPr>
      <t>que cumpla con la normatividad interna y externa del Instituto y leyes o reglamentos aplicables.</t>
    </r>
  </si>
  <si>
    <r>
      <rPr>
        <b/>
        <sz val="12"/>
        <color theme="1"/>
        <rFont val="Calibri"/>
        <family val="2"/>
        <scheme val="minor"/>
      </rPr>
      <t xml:space="preserve">3.	Visión Institucional: </t>
    </r>
    <r>
      <rPr>
        <sz val="12"/>
        <color theme="1"/>
        <rFont val="Calibri"/>
        <family val="2"/>
        <scheme val="minor"/>
      </rPr>
      <t>que este empatado con la visión institucional establecida en el Plan Rector.</t>
    </r>
  </si>
  <si>
    <t>Bajo</t>
  </si>
  <si>
    <t>Medio</t>
  </si>
  <si>
    <t>Alto</t>
  </si>
  <si>
    <t>ESTRATEGIA</t>
  </si>
  <si>
    <t>1. Disponibilidad de recursos</t>
  </si>
  <si>
    <t>2. Normatividad</t>
  </si>
  <si>
    <t>3. Visión Institucional</t>
  </si>
  <si>
    <t>4. Aportación a los objetivos</t>
  </si>
  <si>
    <t>Análisis de  Contexto</t>
  </si>
  <si>
    <t>Identificación de Riesgos y Oportunidades 4.1, 4.2 y 6.1</t>
  </si>
  <si>
    <r>
      <rPr>
        <b/>
        <sz val="16"/>
        <color theme="1"/>
        <rFont val="Arial"/>
        <family val="2"/>
      </rPr>
      <t>Instrucciones</t>
    </r>
    <r>
      <rPr>
        <b/>
        <sz val="12"/>
        <color theme="1"/>
        <rFont val="Arial"/>
        <family val="2"/>
      </rPr>
      <t xml:space="preserve">
</t>
    </r>
    <r>
      <rPr>
        <sz val="12"/>
        <color theme="1"/>
        <rFont val="Arial"/>
        <family val="2"/>
      </rPr>
      <t xml:space="preserve">1. Con ayuda de una lluvia de ideas, llenar la matriz considerando factores internos y externos que afectan al SGC, asimismo, indicar el factor de cada característica considerada.
2. Determinar las oportunidades 
3. Determinar los riesgos  
</t>
    </r>
    <r>
      <rPr>
        <b/>
        <sz val="12"/>
        <color theme="1"/>
        <rFont val="Arial"/>
        <family val="2"/>
      </rPr>
      <t xml:space="preserve">Nota: </t>
    </r>
    <r>
      <rPr>
        <sz val="12"/>
        <color theme="1"/>
        <rFont val="Arial"/>
        <family val="2"/>
      </rPr>
      <t>No es necesario realizar el cruce de todos los factores, se consideran los que aporten para determinar una oportunidad o riesgo.</t>
    </r>
  </si>
  <si>
    <t>FODA MAYO 2023</t>
  </si>
  <si>
    <t>FACTORES INTERNOS</t>
  </si>
  <si>
    <t>Ítem</t>
  </si>
  <si>
    <t>Fortalezas = F</t>
  </si>
  <si>
    <t>Factor</t>
  </si>
  <si>
    <t>Debilidades = D</t>
  </si>
  <si>
    <t>F1</t>
  </si>
  <si>
    <t>Cumplimiento a Normativa vigente</t>
  </si>
  <si>
    <t>Cultura</t>
  </si>
  <si>
    <t>D1</t>
  </si>
  <si>
    <t>FALTA DE PLAZAS ADMINISTRATIVAS Y DOCENTES (alta dirección)</t>
  </si>
  <si>
    <t>Desempeño</t>
  </si>
  <si>
    <t>F2</t>
  </si>
  <si>
    <t>Planes y programas de estudio pertinentes acreditados</t>
  </si>
  <si>
    <t>D2</t>
  </si>
  <si>
    <t>MALA INFRAESTRUCTURA TECNOLÓGICA (alta dirección)</t>
  </si>
  <si>
    <t>F3</t>
  </si>
  <si>
    <t>Convenios Marco de Colaboración a nivel municipal, estatal y nacional</t>
  </si>
  <si>
    <t>D3</t>
  </si>
  <si>
    <t>RED DE INTERNET INSUFICIENTE (Administración de recursos)</t>
  </si>
  <si>
    <t>F4</t>
  </si>
  <si>
    <t xml:space="preserve">Personal docente y administrativo capacitado </t>
  </si>
  <si>
    <t>D4</t>
  </si>
  <si>
    <t>FALTA DE PROYECTOS DE INVESTIGACIÓN (Académico)</t>
  </si>
  <si>
    <t>F5</t>
  </si>
  <si>
    <t>Módulos de especialidad actualizados</t>
  </si>
  <si>
    <t>Conocimientos</t>
  </si>
  <si>
    <t>D5</t>
  </si>
  <si>
    <t>NO HAY MOVILIDAD ESTUDIANTIL Y DOCENTE (Académico)</t>
  </si>
  <si>
    <t>F6</t>
  </si>
  <si>
    <t>Infraestructura suficiente, apropiada y recursos PTA Y POA</t>
  </si>
  <si>
    <t>D6</t>
  </si>
  <si>
    <t>FALTA DE COMISIÓN MIXTA DE SEGURIDAD E HIGIENE (Administración de Recursos)</t>
  </si>
  <si>
    <t>F7</t>
  </si>
  <si>
    <t>Servicio de Lenguas Extranjeras</t>
  </si>
  <si>
    <t>D7</t>
  </si>
  <si>
    <t>POCOS RECURSOS FEDERALES PARA GASTO DIRECTO (Alta dirección)</t>
  </si>
  <si>
    <t>F8</t>
  </si>
  <si>
    <t>Oferta de Certificaciones para estudiantes y docentes</t>
  </si>
  <si>
    <t>D8</t>
  </si>
  <si>
    <t>FALTA DE CONCIENCIA Y RESPONSABILIDAD DEL SGC (Dueños de procesos y procedimientos)</t>
  </si>
  <si>
    <t>F9</t>
  </si>
  <si>
    <t>Servicio de Biblioteca Virtual (e-Libro), disponible para todos</t>
  </si>
  <si>
    <t>D9</t>
  </si>
  <si>
    <t>FALTA DE ACTUALIZACIÓN EN EQUIPOS DE LABORATORIO (Metal-Mecánica)</t>
  </si>
  <si>
    <t>F10</t>
  </si>
  <si>
    <t>Contar con un sistema de gestionl de calidad bajo ISO 9001:2015</t>
  </si>
  <si>
    <t>D10</t>
  </si>
  <si>
    <t>ALTO ÍNDICE DE REPROBACIÓN EN CIENCIAS BÁSICAS (Jefe de Ciencias Básicas)</t>
  </si>
  <si>
    <t>F11</t>
  </si>
  <si>
    <t>Incremento de la madurez del SGC</t>
  </si>
  <si>
    <t>D11</t>
  </si>
  <si>
    <t>BUROCRACIA Y FALTA DE PERSONAL PARA ATENCIÓN AL CLIENTE (Departamentos con servicio de ventanilla)</t>
  </si>
  <si>
    <t>F12</t>
  </si>
  <si>
    <t>Programa institucional de tutorias</t>
  </si>
  <si>
    <t>D12</t>
  </si>
  <si>
    <t>FALTA DE COMUNICACIÓN ASERTIVA EN TODOS LOS NIVELES (Unidad directiva)</t>
  </si>
  <si>
    <t>FACTORES EXTERNOS</t>
  </si>
  <si>
    <t>Oportunidades= O</t>
  </si>
  <si>
    <t>Amenaza= A</t>
  </si>
  <si>
    <t>O1</t>
  </si>
  <si>
    <t>Buena relación con los gobiernos</t>
  </si>
  <si>
    <t>Político</t>
  </si>
  <si>
    <t>A1</t>
  </si>
  <si>
    <t>BUROCRACIA TRÁMITES EN TECNM (Alta dirección)</t>
  </si>
  <si>
    <t>Cultural</t>
  </si>
  <si>
    <t>O2</t>
  </si>
  <si>
    <t>Ofrecer servicio externo (CONOCER, ECODI, ETC)</t>
  </si>
  <si>
    <t>Económico</t>
  </si>
  <si>
    <t>A2</t>
  </si>
  <si>
    <t>DESERCIÓN POSTPANDEMIA (Académico)</t>
  </si>
  <si>
    <t>Social</t>
  </si>
  <si>
    <t>O3</t>
  </si>
  <si>
    <t>Aceptación de estudiantes en empresas  y dar a conocer el banco de proyectos</t>
  </si>
  <si>
    <t>A3</t>
  </si>
  <si>
    <t>AJUSTES PRESUPUESTALES SEP (Alta dirección)</t>
  </si>
  <si>
    <t>O4</t>
  </si>
  <si>
    <t>Ser parte del Sistema TecNM</t>
  </si>
  <si>
    <t>Tecnológico</t>
  </si>
  <si>
    <t>A4</t>
  </si>
  <si>
    <t>PLAGA (ARDILLA) DAÑA LA INFRAESTRUCTURA (Administración de Recursos)</t>
  </si>
  <si>
    <t>O5</t>
  </si>
  <si>
    <t xml:space="preserve">Colaboracion con UdeG     </t>
  </si>
  <si>
    <t>Competitivo</t>
  </si>
  <si>
    <t>A5</t>
  </si>
  <si>
    <t>CAMBIO EN LAS LEYES DEL ISSSTE (Recursos Humanos)</t>
  </si>
  <si>
    <t>Ambiental</t>
  </si>
  <si>
    <t>O6</t>
  </si>
  <si>
    <t xml:space="preserve">Conocer la normativa vigente    </t>
  </si>
  <si>
    <t>Legal</t>
  </si>
  <si>
    <t>A6</t>
  </si>
  <si>
    <t>NUEVAS CARRERAS EN LA COMPETENCIA (área académica)</t>
  </si>
  <si>
    <t>O7</t>
  </si>
  <si>
    <t>Certificación ISO 14000 y 45000   "PROYECTO PLANEADO"</t>
  </si>
  <si>
    <t>A7</t>
  </si>
  <si>
    <t>INCORPORACIÓN DE NUEVAS IES (alta dirección)</t>
  </si>
  <si>
    <t>O8</t>
  </si>
  <si>
    <t>Ofrecer programas de posgrado, educacion a distancia y otras carreras</t>
  </si>
  <si>
    <t>Mercado</t>
  </si>
  <si>
    <t>A8</t>
  </si>
  <si>
    <t>BAJA MATRICULA DE ESTUDIANTES (Unidad directiva)</t>
  </si>
  <si>
    <t>O9</t>
  </si>
  <si>
    <t>Recuperar y mantener el nivel tipo A como tecnologico del TecNM</t>
  </si>
  <si>
    <t>A9</t>
  </si>
  <si>
    <t xml:space="preserve">INCREMENTO DE LA INFLACIÓN EN EL PAÍS </t>
  </si>
  <si>
    <t>O10</t>
  </si>
  <si>
    <t>Prestigio educativo dentro de la region</t>
  </si>
  <si>
    <t>A10</t>
  </si>
  <si>
    <t>PROBLEMAS SOCIALES POR FALTA DE SEGURIDAD</t>
  </si>
  <si>
    <t>O11</t>
  </si>
  <si>
    <t>Ofrecer cursos en linea a docentes y alumnos</t>
  </si>
  <si>
    <t>A11</t>
  </si>
  <si>
    <t>CAPTACIÓN DE INGRESOS</t>
  </si>
  <si>
    <t>O12</t>
  </si>
  <si>
    <t>A12</t>
  </si>
  <si>
    <t>O13</t>
  </si>
  <si>
    <t>A13</t>
  </si>
  <si>
    <t>O14</t>
  </si>
  <si>
    <t>Preparacion para la implmentacion de un SGI con ISO 14000 Y 45001    (PROGRAMA)</t>
  </si>
  <si>
    <t>A14</t>
  </si>
  <si>
    <t>O15</t>
  </si>
  <si>
    <t xml:space="preserve">Canalizar para obtener nuevas becas a los estudiantes    </t>
  </si>
  <si>
    <t>A15</t>
  </si>
  <si>
    <t>Asistencia a las reuniones del SGC   (PROGRAMA)</t>
  </si>
  <si>
    <t>ANÁLISIS FODA (ALTA DIRECCIÓN)</t>
  </si>
  <si>
    <t>ANÁLISIS FODA (CIC)</t>
  </si>
  <si>
    <t>El criterio de evaluación para los 4 factores restantes es:</t>
  </si>
  <si>
    <r>
      <rPr>
        <b/>
        <sz val="12"/>
        <color theme="1"/>
        <rFont val="Calibri"/>
        <family val="2"/>
        <scheme val="minor"/>
      </rPr>
      <t>4.	 Aportación       a        los        objetivos:</t>
    </r>
    <r>
      <rPr>
        <sz val="12"/>
        <color theme="1"/>
        <rFont val="Calibri"/>
        <family val="2"/>
        <scheme val="minor"/>
      </rPr>
      <t xml:space="preserve">                                    establecidos en el PIID.</t>
    </r>
  </si>
  <si>
    <t>ANÁLISIS FODA (VINCULACIÓN-ACADÉMICO)</t>
  </si>
  <si>
    <t>ANÁLISIS FODA (ACADÉMICO)</t>
  </si>
  <si>
    <t>ANÁLISIS FODA (ACADÉMICO-VINCULACIÓN)</t>
  </si>
  <si>
    <t>Aprovechar las TIC´S para mejorar el servicio al cliente</t>
  </si>
  <si>
    <t>ANÁLISIS FODA (TODOS LOS PROCESOS)</t>
  </si>
  <si>
    <t>ANÁLISIS FODA (CALIDAD)</t>
  </si>
  <si>
    <t xml:space="preserve">NPO= Disponibilidad de recursos x Normatividad x Visión Institucional x Aportación a los objetivos </t>
  </si>
  <si>
    <t>Asignación eficaz de los recursos asignados. Desarrollo y cumplimiento de los planes y programas.  Formar profesionistas eficaces con una formación integral, conocimientos actualizados y competentes pertinentes al sector productivo al cual se incorporen</t>
  </si>
  <si>
    <t>ALTA</t>
  </si>
  <si>
    <t>5. Valor de viabilidad</t>
  </si>
  <si>
    <t>5.	viabilidad: de que los responsables de los procesos estratégicos puedan capitalizar la oportunidad.</t>
  </si>
  <si>
    <t>BAJA VIABILIDAD</t>
  </si>
  <si>
    <t>VIABILIDAD MEDIA</t>
  </si>
  <si>
    <t>ALTA VIABILIDAD</t>
  </si>
  <si>
    <t>NPO</t>
  </si>
  <si>
    <t>MEDIA</t>
  </si>
  <si>
    <t>Profesionistas con una formación integral, conocimientos actualizados y competentes Profesionistas bilingües Profesionistas que sepan trabajar equipo Profesionistas con valoresSe ofrecen cursos de capacitación, actualización y formación docente</t>
  </si>
  <si>
    <t>Mayor ingreso propio y atención a la sociedad en general y las partes interesadas pertinentes tales como estudiantes, docentes y personal administrativo y directivo</t>
  </si>
  <si>
    <t>Profesionistas con una formación integral, conocimientos actualizados y competentes Profesionistas bilingües Profesionistas que sepan trabajar equipo Profesionistas con valores</t>
  </si>
  <si>
    <t>Sentido de pertinencia, prestigio, certidumbre</t>
  </si>
  <si>
    <t>rogramas educativos pertinentes y de calidad. Instalaciones competitivas 
Garantía de conclusión de estudios Personal docente actualizado
Personal docente empático con los proyectos institucionales Ambiente propicio para emprender
Estudios de lengua extranjera
Programa de becas
Al egresar pueden contraer un trabajo relacionado con su carrera y que sea bien pagado
Continuar con un posgrado</t>
  </si>
  <si>
    <t>Personal docente empático con los proyectos institucionales, certidumbre, pertinencia, compromiso, trabajo en equipo</t>
  </si>
  <si>
    <t>Alta capacidad de respuesta con sistemas informáticos que atiendan las necesidades operativas-administrativas-académicas</t>
  </si>
  <si>
    <t xml:space="preserve">Mayor número de estudiantes con algún tipo de apoyo económico, que coadyuvará a bajar índices de deserción por falta de recurso; motivación, reconocimiento al desempeño escolar, deportivo, etc. </t>
  </si>
  <si>
    <t>Mayor conocimiento del SGC, para la toma de conciencia, análisis de indicadores, responsabilidad y autoridad, etc.</t>
  </si>
  <si>
    <t>ALTA DIRECCIÓN</t>
  </si>
  <si>
    <t>AÑO: 2023</t>
  </si>
  <si>
    <t>15 de junio de 2023</t>
  </si>
  <si>
    <t>2*3*5*5</t>
  </si>
  <si>
    <t>2*5*5*5</t>
  </si>
  <si>
    <t>2*3*3*3</t>
  </si>
  <si>
    <t>2*3*5*3</t>
  </si>
  <si>
    <t>2*3*3*5</t>
  </si>
  <si>
    <t>VINCULACIÓN-DESARROLLO ACADÉMICO</t>
  </si>
  <si>
    <t>JUNIO-DICIEMBRE</t>
  </si>
  <si>
    <t>Contar con convenios de vinculación con los 3 tipos de gobierno. Asignación eficaz del recurso que se obtenga</t>
  </si>
  <si>
    <t>Ofertar los servicios que ofrece la ECE495-21.  Dar inicio con el servicio de cursos de capacitación tanto presenciales como virtuales ECODI-PIDDA</t>
  </si>
  <si>
    <t>Mayor vinculación con el sector productivo.  Firma de convienios. Capacitar a nuestros estudiantes con habilidades blandas</t>
  </si>
  <si>
    <t>No aplica ninguna acción, ya que somos parte del SISTEMA TECNM, sin embargo realizar las activiades para cumplir con los requerimientos y objetivos del PIID Institucional</t>
  </si>
  <si>
    <t>TODOS LOS PROCESOS</t>
  </si>
  <si>
    <t>VINCULACIÓN-ACADÉMICO</t>
  </si>
  <si>
    <t>Estudio de Factibilidad para programa de posgrado (a distancia).  Aperturar un programa de licenciatura en línea (Ingeniería Industrial)</t>
  </si>
  <si>
    <t>ACADÉMICO-INGENIERÍA INDUSTRIAL</t>
  </si>
  <si>
    <t>Realizar acciones para mejorar el nivel académico.  Mejores programas de PROMOTE-CONOCETEC.  Ofrecer becas al talento deportivo y cultural</t>
  </si>
  <si>
    <t>ACADÉMICO-VINCULACIÓN-PLANEACIÓN</t>
  </si>
  <si>
    <t>Aperturar cursos de capacitación en línea para estudiantes y docentes</t>
  </si>
  <si>
    <t>ACADÉMICO</t>
  </si>
  <si>
    <t>Realizar una base de datos. Relizar un Sistema Integral de Información para los servicios de inscripciones, constancias, egresados, etc.</t>
  </si>
  <si>
    <t>ALTA DIRECCIÓN-ACADÉMICO-VINCULACIÓN</t>
  </si>
  <si>
    <t>Buscar constantemente las convocatorias de becas y publicarlas en el interior del ITO.  Realizar las gestiones necesarias para apoyar a los estudiantes a obtener las becas</t>
  </si>
  <si>
    <t>ACADÉMICO (SERVICIOS ESCOLARES-DESARROLLO ACADÉMICO)</t>
  </si>
  <si>
    <t>Realizar un programa de reuniones para el CIC, por proceso estratégico.</t>
  </si>
  <si>
    <t>HERRAMIENTA/EVIDENCIA PARA REALIZAR EL SEGUIMIENTO</t>
  </si>
  <si>
    <t>REUNIÓN CON ALTA DIRECCIÓN. MINUTA</t>
  </si>
  <si>
    <t xml:space="preserve">VISITAS PROGRAMADAS CON LOS PROCESOS RESPONSABLES/CERTIFICADOS O CONSTANCIAS EMITIDAS </t>
  </si>
  <si>
    <t>SEGUIMIENTO DE CONVENIOS. CONVENIOS FIRMADOS. NÚMERO DE RESIDENTES INCORPORADOS. SEGUIMIENTO DE EGRESADOS</t>
  </si>
  <si>
    <t>ENTREGA DE INFORMES/DOCUMENTOS AL TECNM. TRÁMITES, ETC.</t>
  </si>
  <si>
    <t>REUNIONES DE ACADÉMIA. MINUTAS. ESTUDIO DE FACTIBILIDAD, ETC.</t>
  </si>
  <si>
    <t>PROYECTO DE PROMOTEC. CALENDARIO DE VISITAS A ESCUELAS DE EDUCACIÓN MEDIA SUPERIOR/CONOCETE</t>
  </si>
  <si>
    <t>PROGRAMA DE CURSOS. CURSOS IMPARTIDOS</t>
  </si>
  <si>
    <t>SII (RUTA CORRECAMINOS)</t>
  </si>
  <si>
    <t>CONVOCATORIAS DE BECAS PUBLICADAS Y SU DIFUSIÓN</t>
  </si>
  <si>
    <t>REUNIONES DEL CIC. MINUTAS</t>
  </si>
  <si>
    <t>Viabilidad DEL NPO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</si>
</sst>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0"/>
      <name val="Arial"/>
      <family val="2"/>
    </font>
    <font>
      <sz val="10"/>
      <name val="Arial Unicode MS"/>
      <family val="2"/>
    </font>
    <font>
      <u/>
      <sz val="11"/>
      <color theme="11"/>
      <name val="Calibri"/>
      <family val="2"/>
      <scheme val="minor"/>
    </font>
    <font>
      <sz val="8"/>
      <name val="Calibri"/>
      <family val="2"/>
      <scheme val="minor"/>
    </font>
    <font>
      <b/>
      <sz val="11"/>
      <name val="Century Gothic"/>
      <family val="2"/>
    </font>
    <font>
      <b/>
      <sz val="9"/>
      <name val="Century Gothic"/>
      <family val="2"/>
    </font>
    <font>
      <sz val="11"/>
      <color theme="1"/>
      <name val="Arial"/>
      <family val="2"/>
    </font>
    <font>
      <sz val="10"/>
      <color theme="1"/>
      <name val="Century Gothic"/>
      <family val="2"/>
    </font>
    <font>
      <b/>
      <sz val="10"/>
      <name val="Century Gothic"/>
      <family val="2"/>
    </font>
    <font>
      <b/>
      <sz val="12"/>
      <name val="Arial"/>
      <family val="2"/>
    </font>
    <font>
      <sz val="11"/>
      <color theme="1"/>
      <name val="Arial Narrow"/>
      <family val="2"/>
    </font>
    <font>
      <sz val="11"/>
      <color rgb="FF000000"/>
      <name val="Arial Narrow"/>
      <family val="2"/>
    </font>
    <font>
      <u/>
      <sz val="11"/>
      <color theme="10"/>
      <name val="Calibri"/>
      <family val="2"/>
      <scheme val="minor"/>
    </font>
    <font>
      <b/>
      <sz val="7"/>
      <name val="Times New Roman"/>
      <family val="1"/>
    </font>
    <font>
      <b/>
      <sz val="11"/>
      <color theme="1"/>
      <name val="Arial"/>
      <family val="2"/>
    </font>
    <font>
      <b/>
      <sz val="11"/>
      <color theme="1"/>
      <name val="Calibri"/>
      <family val="2"/>
      <scheme val="minor"/>
    </font>
    <font>
      <b/>
      <sz val="12"/>
      <color theme="1"/>
      <name val="Calibri"/>
      <family val="2"/>
      <scheme val="minor"/>
    </font>
    <font>
      <b/>
      <sz val="20"/>
      <color theme="1"/>
      <name val="Calibri"/>
      <family val="2"/>
      <scheme val="minor"/>
    </font>
    <font>
      <b/>
      <sz val="16"/>
      <color theme="1"/>
      <name val="Calibri"/>
      <family val="2"/>
      <scheme val="minor"/>
    </font>
    <font>
      <b/>
      <sz val="24"/>
      <color theme="1"/>
      <name val="Arial"/>
      <family val="2"/>
    </font>
    <font>
      <sz val="10"/>
      <color theme="1"/>
      <name val="Arial"/>
      <family val="2"/>
    </font>
    <font>
      <sz val="16"/>
      <color theme="1"/>
      <name val="Calibri"/>
      <family val="2"/>
      <scheme val="minor"/>
    </font>
    <font>
      <sz val="14"/>
      <color theme="1"/>
      <name val="Calibri"/>
      <family val="2"/>
      <scheme val="minor"/>
    </font>
    <font>
      <sz val="12"/>
      <color theme="1"/>
      <name val="Calibri"/>
      <family val="2"/>
      <scheme val="minor"/>
    </font>
    <font>
      <b/>
      <sz val="7"/>
      <color theme="1"/>
      <name val="Times New Roman"/>
      <family val="1"/>
    </font>
    <font>
      <sz val="10"/>
      <color theme="1"/>
      <name val="Times New Roman"/>
      <family val="1"/>
    </font>
    <font>
      <b/>
      <sz val="12"/>
      <color theme="1"/>
      <name val="Arial"/>
      <family val="2"/>
    </font>
    <font>
      <sz val="10"/>
      <name val="Century Gothic"/>
      <family val="2"/>
    </font>
    <font>
      <sz val="11"/>
      <name val="Century Gothic"/>
      <family val="2"/>
    </font>
    <font>
      <sz val="10"/>
      <color theme="1"/>
      <name val="Calibri"/>
      <family val="2"/>
      <scheme val="minor"/>
    </font>
    <font>
      <sz val="12"/>
      <name val="Arial"/>
      <family val="2"/>
    </font>
    <font>
      <sz val="12"/>
      <color theme="1"/>
      <name val="Arial"/>
      <family val="2"/>
    </font>
    <font>
      <b/>
      <sz val="12"/>
      <name val="Century Gothic"/>
      <family val="2"/>
    </font>
    <font>
      <sz val="11"/>
      <color theme="1"/>
      <name val="Century Gothic"/>
      <family val="2"/>
    </font>
    <font>
      <b/>
      <sz val="12"/>
      <color theme="1"/>
      <name val="Century Gothic"/>
      <family val="2"/>
    </font>
    <font>
      <b/>
      <sz val="16"/>
      <color theme="1"/>
      <name val="Arial"/>
      <family val="2"/>
    </font>
    <font>
      <b/>
      <sz val="18"/>
      <color theme="1"/>
      <name val="Arial"/>
      <family val="2"/>
    </font>
    <font>
      <b/>
      <sz val="12"/>
      <color theme="0"/>
      <name val="Arial"/>
      <family val="2"/>
    </font>
    <font>
      <b/>
      <sz val="18"/>
      <color theme="1"/>
      <name val="Calibri"/>
      <family val="2"/>
      <scheme val="minor"/>
    </font>
    <font>
      <b/>
      <sz val="11"/>
      <color theme="1"/>
      <name val="Century Gothic"/>
      <family val="2"/>
    </font>
    <font>
      <b/>
      <sz val="16"/>
      <name val="Century Gothic"/>
      <family val="2"/>
    </font>
    <font>
      <b/>
      <sz val="26"/>
      <name val="Century Gothic"/>
      <family val="2"/>
    </font>
  </fonts>
  <fills count="16">
    <fill>
      <patternFill patternType="none"/>
    </fill>
    <fill>
      <patternFill patternType="gray125"/>
    </fill>
    <fill>
      <patternFill patternType="solid">
        <fgColor rgb="FF0000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7" tint="-0.499984740745262"/>
        <bgColor indexed="64"/>
      </patternFill>
    </fill>
    <fill>
      <patternFill patternType="solid">
        <fgColor theme="2"/>
        <bgColor indexed="64"/>
      </patternFill>
    </fill>
    <fill>
      <patternFill patternType="solid">
        <fgColor rgb="FF1C6218"/>
        <bgColor indexed="64"/>
      </patternFill>
    </fill>
    <fill>
      <patternFill patternType="solid">
        <fgColor theme="0" tint="-4.9989318521683403E-2"/>
        <bgColor indexed="64"/>
      </patternFill>
    </fill>
    <fill>
      <patternFill patternType="solid">
        <fgColor rgb="FFC00000"/>
        <bgColor indexed="64"/>
      </patternFill>
    </fill>
  </fills>
  <borders count="77">
    <border>
      <left/>
      <right/>
      <top/>
      <bottom/>
      <diagonal/>
    </border>
    <border>
      <left style="thin">
        <color auto="1"/>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thin">
        <color auto="1"/>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right style="medium">
        <color indexed="64"/>
      </right>
      <top style="medium">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style="medium">
        <color auto="1"/>
      </right>
      <top style="thin">
        <color indexed="64"/>
      </top>
      <bottom style="thin">
        <color indexed="64"/>
      </bottom>
      <diagonal/>
    </border>
    <border>
      <left/>
      <right/>
      <top/>
      <bottom style="medium">
        <color theme="4" tint="0.3999755851924192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top style="medium">
        <color indexed="64"/>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bottom/>
      <diagonal/>
    </border>
    <border>
      <left/>
      <right style="thin">
        <color theme="1" tint="0.499984740745262"/>
      </right>
      <top style="thin">
        <color theme="1" tint="0.499984740745262"/>
      </top>
      <bottom/>
      <diagonal/>
    </border>
    <border>
      <left/>
      <right style="thin">
        <color indexed="64"/>
      </right>
      <top/>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auto="1"/>
      </bottom>
      <diagonal/>
    </border>
  </borders>
  <cellStyleXfs count="25">
    <xf numFmtId="0" fontId="0" fillId="0" borderId="0"/>
    <xf numFmtId="0" fontId="1"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3" fillId="0" borderId="0" applyNumberFormat="0" applyFill="0" applyBorder="0" applyAlignment="0" applyProtection="0"/>
    <xf numFmtId="0" fontId="21" fillId="0" borderId="0"/>
  </cellStyleXfs>
  <cellXfs count="269">
    <xf numFmtId="0" fontId="0" fillId="0" borderId="0" xfId="0"/>
    <xf numFmtId="0" fontId="2" fillId="0" borderId="0" xfId="1" applyFont="1" applyAlignment="1">
      <alignment vertical="center" wrapText="1"/>
    </xf>
    <xf numFmtId="0" fontId="13" fillId="0" borderId="0" xfId="23" applyAlignment="1">
      <alignment vertical="center"/>
    </xf>
    <xf numFmtId="0" fontId="10" fillId="0" borderId="0" xfId="0" applyFont="1" applyAlignment="1">
      <alignment horizontal="center" vertical="center"/>
    </xf>
    <xf numFmtId="0" fontId="7" fillId="0" borderId="0" xfId="0" applyFont="1" applyAlignment="1">
      <alignment horizontal="center" vertical="center"/>
    </xf>
    <xf numFmtId="0" fontId="15" fillId="0" borderId="0" xfId="0" applyFont="1" applyAlignment="1">
      <alignment horizontal="center" vertical="center"/>
    </xf>
    <xf numFmtId="0" fontId="0" fillId="0" borderId="0" xfId="0" applyAlignment="1">
      <alignment wrapText="1"/>
    </xf>
    <xf numFmtId="0" fontId="11" fillId="7" borderId="22" xfId="0" applyFont="1" applyFill="1" applyBorder="1" applyAlignment="1">
      <alignment horizontal="center" vertical="center" wrapText="1"/>
    </xf>
    <xf numFmtId="0" fontId="13" fillId="7" borderId="7" xfId="23" applyFill="1" applyBorder="1" applyAlignment="1">
      <alignment horizontal="center" vertical="center" wrapText="1"/>
    </xf>
    <xf numFmtId="0" fontId="0" fillId="0" borderId="0" xfId="0" applyAlignment="1">
      <alignment horizontal="center"/>
    </xf>
    <xf numFmtId="0" fontId="16" fillId="0" borderId="0" xfId="0" applyFont="1" applyAlignment="1">
      <alignment vertical="center" textRotation="90"/>
    </xf>
    <xf numFmtId="0" fontId="16" fillId="0" borderId="0" xfId="0" applyFont="1"/>
    <xf numFmtId="0" fontId="0" fillId="0" borderId="0" xfId="0" applyAlignment="1">
      <alignment horizontal="center" vertical="center"/>
    </xf>
    <xf numFmtId="0" fontId="15" fillId="0" borderId="0" xfId="0" applyFont="1" applyAlignment="1">
      <alignment horizontal="right"/>
    </xf>
    <xf numFmtId="0" fontId="18" fillId="0" borderId="0" xfId="0" applyFont="1" applyAlignment="1">
      <alignment horizontal="center"/>
    </xf>
    <xf numFmtId="0" fontId="17" fillId="0" borderId="0" xfId="0" applyFont="1" applyAlignment="1">
      <alignment horizontal="center"/>
    </xf>
    <xf numFmtId="0" fontId="5" fillId="0" borderId="0" xfId="0" applyFont="1" applyAlignment="1">
      <alignment vertical="center" wrapText="1"/>
    </xf>
    <xf numFmtId="0" fontId="0" fillId="0" borderId="1" xfId="0" applyBorder="1" applyAlignment="1">
      <alignment horizontal="center" vertical="center"/>
    </xf>
    <xf numFmtId="0" fontId="24" fillId="8" borderId="1" xfId="0" applyFont="1" applyFill="1" applyBorder="1" applyAlignment="1">
      <alignment horizontal="center" vertical="center"/>
    </xf>
    <xf numFmtId="0" fontId="16" fillId="8" borderId="1" xfId="0" applyFont="1" applyFill="1" applyBorder="1" applyAlignment="1">
      <alignment horizontal="right"/>
    </xf>
    <xf numFmtId="0" fontId="7" fillId="0" borderId="0" xfId="0" applyFont="1" applyAlignment="1">
      <alignment horizontal="justify" vertical="center"/>
    </xf>
    <xf numFmtId="0" fontId="7" fillId="0" borderId="3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horizontal="left" vertical="center" wrapText="1" indent="1"/>
    </xf>
    <xf numFmtId="0" fontId="15" fillId="0" borderId="10" xfId="0" applyFont="1" applyBorder="1" applyAlignment="1">
      <alignment horizontal="center" vertical="center" wrapText="1"/>
    </xf>
    <xf numFmtId="0" fontId="7" fillId="0" borderId="7" xfId="0" applyFont="1" applyBorder="1" applyAlignment="1">
      <alignment horizontal="center" vertical="center" wrapText="1"/>
    </xf>
    <xf numFmtId="0" fontId="26" fillId="4" borderId="7" xfId="0" applyFont="1" applyFill="1" applyBorder="1" applyAlignment="1">
      <alignment vertical="center" wrapText="1"/>
    </xf>
    <xf numFmtId="0" fontId="26" fillId="5" borderId="7" xfId="0" applyFont="1" applyFill="1" applyBorder="1" applyAlignment="1">
      <alignment vertical="center" wrapText="1"/>
    </xf>
    <xf numFmtId="0" fontId="7" fillId="3" borderId="7" xfId="0" applyFont="1" applyFill="1" applyBorder="1" applyAlignment="1">
      <alignment horizontal="left" vertical="center" wrapText="1" indent="1"/>
    </xf>
    <xf numFmtId="0" fontId="5"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0" xfId="0" applyFont="1" applyBorder="1" applyAlignment="1">
      <alignment horizontal="center" vertical="center" wrapText="1"/>
    </xf>
    <xf numFmtId="0" fontId="23" fillId="9" borderId="23" xfId="0" applyFont="1" applyFill="1" applyBorder="1" applyAlignment="1">
      <alignment horizontal="center" vertical="center" wrapText="1"/>
    </xf>
    <xf numFmtId="0" fontId="0" fillId="8" borderId="1" xfId="0" applyFill="1" applyBorder="1" applyAlignment="1">
      <alignment horizontal="center" vertical="center"/>
    </xf>
    <xf numFmtId="0" fontId="28" fillId="0" borderId="19" xfId="1" applyFont="1" applyBorder="1" applyAlignment="1">
      <alignment horizontal="center" vertical="center" wrapText="1"/>
    </xf>
    <xf numFmtId="0" fontId="28" fillId="0" borderId="1" xfId="1" applyFont="1" applyBorder="1" applyAlignment="1">
      <alignment horizontal="center" vertical="center" wrapText="1"/>
    </xf>
    <xf numFmtId="0" fontId="28" fillId="0" borderId="1" xfId="1" applyFont="1" applyBorder="1" applyAlignment="1">
      <alignment vertical="center" wrapText="1"/>
    </xf>
    <xf numFmtId="0" fontId="32" fillId="0" borderId="0" xfId="0" applyFont="1"/>
    <xf numFmtId="0" fontId="36" fillId="0" borderId="0" xfId="0" applyFont="1" applyAlignment="1">
      <alignment vertical="top" wrapText="1"/>
    </xf>
    <xf numFmtId="0" fontId="32" fillId="0" borderId="0" xfId="0" applyFont="1" applyAlignment="1">
      <alignment horizontal="right"/>
    </xf>
    <xf numFmtId="0" fontId="27" fillId="0" borderId="0" xfId="0" applyFont="1" applyAlignment="1">
      <alignment vertical="top" wrapText="1"/>
    </xf>
    <xf numFmtId="0" fontId="32" fillId="0" borderId="0" xfId="0" applyFont="1" applyAlignment="1">
      <alignment horizontal="center"/>
    </xf>
    <xf numFmtId="0" fontId="32" fillId="0" borderId="0" xfId="0" applyFont="1" applyAlignment="1">
      <alignment horizontal="center" vertical="center"/>
    </xf>
    <xf numFmtId="0" fontId="37" fillId="0" borderId="0" xfId="0" applyFont="1" applyAlignment="1">
      <alignment horizontal="center" vertical="center"/>
    </xf>
    <xf numFmtId="0" fontId="38" fillId="13" borderId="57" xfId="0" applyFont="1" applyFill="1" applyBorder="1" applyAlignment="1">
      <alignment horizontal="center" vertical="center"/>
    </xf>
    <xf numFmtId="0" fontId="38" fillId="13" borderId="58" xfId="0" applyFont="1" applyFill="1" applyBorder="1" applyAlignment="1">
      <alignment horizontal="center" vertical="center"/>
    </xf>
    <xf numFmtId="0" fontId="38" fillId="13" borderId="59" xfId="0" applyFont="1" applyFill="1" applyBorder="1" applyAlignment="1">
      <alignment horizontal="center" vertical="center"/>
    </xf>
    <xf numFmtId="0" fontId="27" fillId="4" borderId="58" xfId="0" applyFont="1" applyFill="1" applyBorder="1" applyAlignment="1">
      <alignment horizontal="center" vertical="center"/>
    </xf>
    <xf numFmtId="0" fontId="10" fillId="6" borderId="60" xfId="0" applyFont="1" applyFill="1" applyBorder="1" applyAlignment="1">
      <alignment horizontal="center" vertical="center"/>
    </xf>
    <xf numFmtId="0" fontId="31" fillId="0" borderId="61" xfId="0" applyFont="1" applyBorder="1" applyAlignment="1">
      <alignment horizontal="left" vertical="center" wrapText="1"/>
    </xf>
    <xf numFmtId="0" fontId="31" fillId="14" borderId="61" xfId="0" applyFont="1" applyFill="1" applyBorder="1" applyAlignment="1">
      <alignment horizontal="center" vertical="center"/>
    </xf>
    <xf numFmtId="0" fontId="10" fillId="6" borderId="62" xfId="0" applyFont="1" applyFill="1" applyBorder="1" applyAlignment="1">
      <alignment horizontal="center" vertical="center"/>
    </xf>
    <xf numFmtId="0" fontId="32" fillId="0" borderId="61" xfId="0" applyFont="1" applyBorder="1" applyAlignment="1">
      <alignment vertical="center" wrapText="1"/>
    </xf>
    <xf numFmtId="17" fontId="32" fillId="0" borderId="0" xfId="0" applyNumberFormat="1" applyFont="1"/>
    <xf numFmtId="0" fontId="10" fillId="6" borderId="61" xfId="0" applyFont="1" applyFill="1" applyBorder="1" applyAlignment="1">
      <alignment horizontal="center" vertical="center"/>
    </xf>
    <xf numFmtId="0" fontId="32" fillId="0" borderId="63" xfId="0" applyFont="1" applyBorder="1" applyAlignment="1">
      <alignment vertical="center" wrapText="1"/>
    </xf>
    <xf numFmtId="0" fontId="31" fillId="6" borderId="61" xfId="0" applyFont="1" applyFill="1" applyBorder="1" applyAlignment="1">
      <alignment horizontal="left" vertical="center" wrapText="1"/>
    </xf>
    <xf numFmtId="0" fontId="31" fillId="0" borderId="61" xfId="0" applyFont="1" applyBorder="1" applyAlignment="1">
      <alignment horizontal="left" vertical="center"/>
    </xf>
    <xf numFmtId="0" fontId="31" fillId="6" borderId="0" xfId="0" applyFont="1" applyFill="1" applyAlignment="1">
      <alignment vertical="center" wrapText="1"/>
    </xf>
    <xf numFmtId="0" fontId="31" fillId="6" borderId="64" xfId="0" applyFont="1" applyFill="1" applyBorder="1" applyAlignment="1">
      <alignment horizontal="left" vertical="center" wrapText="1"/>
    </xf>
    <xf numFmtId="0" fontId="1" fillId="6" borderId="64" xfId="0" applyFont="1" applyFill="1" applyBorder="1" applyAlignment="1">
      <alignment horizontal="left" vertical="center" wrapText="1"/>
    </xf>
    <xf numFmtId="0" fontId="31" fillId="6" borderId="1" xfId="0" applyFont="1" applyFill="1" applyBorder="1" applyAlignment="1">
      <alignment horizontal="left" vertical="center" wrapText="1"/>
    </xf>
    <xf numFmtId="0" fontId="38" fillId="2" borderId="57" xfId="0" applyFont="1" applyFill="1" applyBorder="1" applyAlignment="1">
      <alignment horizontal="center" vertical="center"/>
    </xf>
    <xf numFmtId="0" fontId="38" fillId="2" borderId="65" xfId="0" applyFont="1" applyFill="1" applyBorder="1" applyAlignment="1">
      <alignment horizontal="center" vertical="center"/>
    </xf>
    <xf numFmtId="0" fontId="38" fillId="2" borderId="58" xfId="0" applyFont="1" applyFill="1" applyBorder="1" applyAlignment="1">
      <alignment horizontal="center" vertical="center"/>
    </xf>
    <xf numFmtId="0" fontId="38" fillId="5" borderId="58" xfId="0" applyFont="1" applyFill="1" applyBorder="1" applyAlignment="1">
      <alignment horizontal="center" vertical="center"/>
    </xf>
    <xf numFmtId="0" fontId="38" fillId="5" borderId="66" xfId="0" applyFont="1" applyFill="1" applyBorder="1" applyAlignment="1">
      <alignment horizontal="center" vertical="center"/>
    </xf>
    <xf numFmtId="0" fontId="38" fillId="5" borderId="61" xfId="0" applyFont="1" applyFill="1" applyBorder="1" applyAlignment="1">
      <alignment horizontal="center" vertical="center"/>
    </xf>
    <xf numFmtId="0" fontId="10" fillId="6" borderId="57" xfId="0" applyFont="1" applyFill="1" applyBorder="1" applyAlignment="1">
      <alignment horizontal="center" vertical="center"/>
    </xf>
    <xf numFmtId="0" fontId="31" fillId="0" borderId="1" xfId="0" applyFont="1" applyBorder="1"/>
    <xf numFmtId="0" fontId="31" fillId="14" borderId="60" xfId="0" applyFont="1" applyFill="1" applyBorder="1" applyAlignment="1">
      <alignment horizontal="center" vertical="center"/>
    </xf>
    <xf numFmtId="0" fontId="10" fillId="6" borderId="61" xfId="0" applyFont="1" applyFill="1" applyBorder="1" applyAlignment="1">
      <alignment horizontal="center" vertical="center" wrapText="1"/>
    </xf>
    <xf numFmtId="0" fontId="31" fillId="6" borderId="1" xfId="0" applyFont="1" applyFill="1" applyBorder="1"/>
    <xf numFmtId="0" fontId="31" fillId="0" borderId="1" xfId="0" applyFont="1" applyBorder="1" applyAlignment="1">
      <alignment wrapText="1"/>
    </xf>
    <xf numFmtId="0" fontId="31" fillId="6" borderId="1" xfId="0" applyFont="1" applyFill="1" applyBorder="1" applyAlignment="1">
      <alignment wrapText="1"/>
    </xf>
    <xf numFmtId="0" fontId="10" fillId="6" borderId="58" xfId="0" applyFont="1" applyFill="1" applyBorder="1" applyAlignment="1">
      <alignment horizontal="center" vertical="center" wrapText="1"/>
    </xf>
    <xf numFmtId="0" fontId="31" fillId="0" borderId="1" xfId="0" applyFont="1" applyBorder="1" applyAlignment="1">
      <alignment vertical="center" wrapText="1"/>
    </xf>
    <xf numFmtId="0" fontId="10" fillId="6" borderId="68" xfId="0" applyFont="1" applyFill="1" applyBorder="1" applyAlignment="1">
      <alignment horizontal="center" vertical="center"/>
    </xf>
    <xf numFmtId="0" fontId="31" fillId="14" borderId="69" xfId="0" applyFont="1" applyFill="1" applyBorder="1" applyAlignment="1">
      <alignment horizontal="center" vertical="center"/>
    </xf>
    <xf numFmtId="0" fontId="10" fillId="6" borderId="69" xfId="0" applyFont="1" applyFill="1" applyBorder="1" applyAlignment="1">
      <alignment horizontal="center" vertical="center" wrapText="1"/>
    </xf>
    <xf numFmtId="0" fontId="0" fillId="0" borderId="2" xfId="0" applyBorder="1"/>
    <xf numFmtId="0" fontId="7" fillId="15" borderId="7" xfId="0" applyFont="1" applyFill="1" applyBorder="1" applyAlignment="1">
      <alignment horizontal="left" vertical="center" wrapText="1" indent="1"/>
    </xf>
    <xf numFmtId="0" fontId="23" fillId="9" borderId="43" xfId="0" applyFont="1" applyFill="1" applyBorder="1" applyAlignment="1">
      <alignment horizontal="center" vertical="center" wrapText="1"/>
    </xf>
    <xf numFmtId="0" fontId="16" fillId="8" borderId="36" xfId="0" applyFont="1" applyFill="1" applyBorder="1" applyAlignment="1">
      <alignment horizontal="right"/>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21"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16" fillId="4" borderId="71" xfId="0" applyFont="1" applyFill="1" applyBorder="1" applyAlignment="1">
      <alignment horizontal="center" vertical="center"/>
    </xf>
    <xf numFmtId="0" fontId="16" fillId="4" borderId="30" xfId="0" applyFont="1" applyFill="1" applyBorder="1" applyAlignment="1">
      <alignment horizontal="center" vertical="center"/>
    </xf>
    <xf numFmtId="0" fontId="0" fillId="0" borderId="44"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16" fillId="3" borderId="48"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73" xfId="0" applyFont="1" applyFill="1" applyBorder="1" applyAlignment="1">
      <alignment horizontal="center" vertical="center"/>
    </xf>
    <xf numFmtId="0" fontId="33" fillId="0" borderId="19" xfId="1" applyFont="1" applyBorder="1" applyAlignment="1">
      <alignment horizontal="center" vertical="center" wrapText="1"/>
    </xf>
    <xf numFmtId="0" fontId="9" fillId="3" borderId="19" xfId="1" applyFont="1" applyFill="1" applyBorder="1" applyAlignment="1">
      <alignment horizontal="center" vertical="center" wrapText="1"/>
    </xf>
    <xf numFmtId="0" fontId="0" fillId="0" borderId="74" xfId="0" applyBorder="1" applyAlignment="1">
      <alignment horizontal="center" vertical="center"/>
    </xf>
    <xf numFmtId="0" fontId="0" fillId="0" borderId="24" xfId="0" applyBorder="1" applyAlignment="1">
      <alignment horizontal="center" vertical="center"/>
    </xf>
    <xf numFmtId="0" fontId="0" fillId="0" borderId="75" xfId="0" applyBorder="1" applyAlignment="1">
      <alignment horizontal="center" vertical="center"/>
    </xf>
    <xf numFmtId="0" fontId="16" fillId="4" borderId="76" xfId="0" applyFont="1" applyFill="1" applyBorder="1" applyAlignment="1">
      <alignment horizontal="center" vertical="center"/>
    </xf>
    <xf numFmtId="0" fontId="16" fillId="4" borderId="2" xfId="0" applyFont="1" applyFill="1" applyBorder="1" applyAlignment="1">
      <alignment horizontal="center" vertical="center"/>
    </xf>
    <xf numFmtId="0" fontId="16" fillId="5" borderId="72" xfId="0" applyFont="1" applyFill="1" applyBorder="1" applyAlignment="1">
      <alignment horizontal="center" vertical="center"/>
    </xf>
    <xf numFmtId="0" fontId="16" fillId="5" borderId="31" xfId="0" applyFont="1" applyFill="1" applyBorder="1" applyAlignment="1">
      <alignment horizontal="center" vertical="center"/>
    </xf>
    <xf numFmtId="0" fontId="16" fillId="5" borderId="73" xfId="0" applyFont="1" applyFill="1" applyBorder="1" applyAlignment="1">
      <alignment horizontal="center" vertical="center"/>
    </xf>
    <xf numFmtId="0" fontId="0" fillId="0" borderId="70" xfId="0" applyBorder="1" applyAlignment="1">
      <alignment horizontal="center" vertical="center"/>
    </xf>
    <xf numFmtId="0" fontId="9" fillId="0" borderId="19" xfId="1" applyFont="1" applyBorder="1" applyAlignment="1">
      <alignment horizontal="center" vertical="center" wrapText="1"/>
    </xf>
    <xf numFmtId="0" fontId="9" fillId="0" borderId="1" xfId="1" applyFont="1" applyBorder="1" applyAlignment="1">
      <alignment horizontal="center" vertical="center" wrapText="1"/>
    </xf>
    <xf numFmtId="0" fontId="40" fillId="0" borderId="1" xfId="0" applyFont="1" applyBorder="1" applyAlignment="1">
      <alignment horizontal="center" vertical="center"/>
    </xf>
    <xf numFmtId="0" fontId="9" fillId="4" borderId="19" xfId="1" applyFont="1" applyFill="1" applyBorder="1" applyAlignment="1">
      <alignment horizontal="center" vertical="center" wrapText="1"/>
    </xf>
    <xf numFmtId="0" fontId="34" fillId="0" borderId="1" xfId="0" applyFont="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35" fillId="0" borderId="1" xfId="0" applyFont="1" applyBorder="1" applyAlignment="1">
      <alignment horizontal="center" vertical="center"/>
    </xf>
    <xf numFmtId="0" fontId="33" fillId="0" borderId="1" xfId="1" applyFont="1" applyBorder="1" applyAlignment="1">
      <alignment horizontal="center" vertical="center" wrapText="1"/>
    </xf>
    <xf numFmtId="0" fontId="28" fillId="0" borderId="19" xfId="1" applyFont="1" applyBorder="1" applyAlignment="1">
      <alignment horizontal="center" vertical="center"/>
    </xf>
    <xf numFmtId="0" fontId="28" fillId="0" borderId="16" xfId="1" applyFont="1" applyBorder="1" applyAlignment="1">
      <alignment horizontal="center" vertical="center" wrapText="1"/>
    </xf>
    <xf numFmtId="0" fontId="28" fillId="0" borderId="18" xfId="1" applyFont="1" applyBorder="1" applyAlignment="1">
      <alignment horizontal="center" vertical="center" wrapText="1"/>
    </xf>
    <xf numFmtId="0" fontId="28" fillId="0" borderId="16" xfId="1" applyFont="1" applyBorder="1" applyAlignment="1">
      <alignment horizontal="center" vertical="center"/>
    </xf>
    <xf numFmtId="0" fontId="28" fillId="0" borderId="18" xfId="1" applyFont="1" applyBorder="1" applyAlignment="1">
      <alignment horizontal="center" vertical="center"/>
    </xf>
    <xf numFmtId="0" fontId="5" fillId="0" borderId="4" xfId="0" applyFont="1" applyBorder="1" applyAlignment="1">
      <alignment horizontal="center" vertical="center" wrapText="1"/>
    </xf>
    <xf numFmtId="0" fontId="41" fillId="0" borderId="25" xfId="0" applyFont="1" applyBorder="1" applyAlignment="1">
      <alignment horizontal="center" vertical="center" wrapText="1"/>
    </xf>
    <xf numFmtId="0" fontId="41" fillId="0" borderId="26" xfId="0" applyFont="1" applyBorder="1" applyAlignment="1">
      <alignment horizontal="center" vertical="center" wrapText="1"/>
    </xf>
    <xf numFmtId="0" fontId="41" fillId="0" borderId="22"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25" xfId="1" applyFont="1" applyBorder="1" applyAlignment="1">
      <alignment horizontal="center" vertical="center" wrapText="1"/>
    </xf>
    <xf numFmtId="0" fontId="41" fillId="0" borderId="26" xfId="1" applyFont="1" applyBorder="1" applyAlignment="1">
      <alignment horizontal="center" vertical="center" wrapText="1"/>
    </xf>
    <xf numFmtId="0" fontId="41" fillId="0" borderId="22" xfId="1" applyFont="1" applyBorder="1" applyAlignment="1">
      <alignment horizontal="center" vertical="center" wrapText="1"/>
    </xf>
    <xf numFmtId="0" fontId="41" fillId="0" borderId="28" xfId="1" applyFont="1" applyBorder="1" applyAlignment="1">
      <alignment horizontal="center" vertical="center" wrapText="1"/>
    </xf>
    <xf numFmtId="0" fontId="41" fillId="0" borderId="6" xfId="1" applyFont="1" applyBorder="1" applyAlignment="1">
      <alignment horizontal="center" vertical="center" wrapText="1"/>
    </xf>
    <xf numFmtId="0" fontId="41" fillId="0" borderId="7" xfId="1"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7"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10" xfId="0" applyFont="1" applyBorder="1" applyAlignment="1">
      <alignment horizontal="center" vertical="center" wrapText="1"/>
    </xf>
    <xf numFmtId="0" fontId="42" fillId="4" borderId="6" xfId="0" applyFont="1" applyFill="1" applyBorder="1" applyAlignment="1">
      <alignment horizontal="left" vertical="center" wrapText="1"/>
    </xf>
    <xf numFmtId="0" fontId="28" fillId="0" borderId="17" xfId="1" applyFont="1" applyBorder="1" applyAlignment="1">
      <alignment horizontal="center" vertical="center" wrapText="1"/>
    </xf>
    <xf numFmtId="0" fontId="28" fillId="0" borderId="52" xfId="1" applyFont="1" applyBorder="1" applyAlignment="1">
      <alignment horizontal="center" vertical="center" wrapText="1"/>
    </xf>
    <xf numFmtId="0" fontId="28" fillId="0" borderId="54" xfId="1" applyFont="1" applyBorder="1" applyAlignment="1">
      <alignment horizontal="center" vertical="center" wrapText="1"/>
    </xf>
    <xf numFmtId="0" fontId="28" fillId="0" borderId="53" xfId="1" applyFont="1" applyBorder="1" applyAlignment="1">
      <alignment horizontal="center" vertical="center" wrapText="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6" fillId="0" borderId="0" xfId="0" applyFont="1" applyAlignment="1">
      <alignment horizontal="center"/>
    </xf>
    <xf numFmtId="0" fontId="16" fillId="0" borderId="25" xfId="0" applyFont="1" applyBorder="1" applyAlignment="1">
      <alignment horizontal="center"/>
    </xf>
    <xf numFmtId="0" fontId="16" fillId="0" borderId="26" xfId="0" applyFont="1" applyBorder="1" applyAlignment="1">
      <alignment horizontal="center"/>
    </xf>
    <xf numFmtId="0" fontId="16" fillId="0" borderId="22" xfId="0" applyFont="1" applyBorder="1" applyAlignment="1">
      <alignment horizontal="center"/>
    </xf>
    <xf numFmtId="0" fontId="15" fillId="0" borderId="25" xfId="0" applyFont="1" applyBorder="1" applyAlignment="1">
      <alignment horizontal="center"/>
    </xf>
    <xf numFmtId="0" fontId="15" fillId="0" borderId="26" xfId="0" applyFont="1" applyBorder="1" applyAlignment="1">
      <alignment horizontal="center"/>
    </xf>
    <xf numFmtId="0" fontId="15" fillId="0" borderId="22" xfId="0" applyFont="1" applyBorder="1" applyAlignment="1">
      <alignment horizontal="center"/>
    </xf>
    <xf numFmtId="0" fontId="15" fillId="0" borderId="27" xfId="0" applyFont="1" applyBorder="1" applyAlignment="1">
      <alignment horizontal="center"/>
    </xf>
    <xf numFmtId="0" fontId="15" fillId="0" borderId="0" xfId="0" applyFont="1" applyAlignment="1">
      <alignment horizontal="center"/>
    </xf>
    <xf numFmtId="0" fontId="15" fillId="0" borderId="2" xfId="0" applyFont="1" applyBorder="1" applyAlignment="1">
      <alignment horizontal="center"/>
    </xf>
    <xf numFmtId="0" fontId="15" fillId="0" borderId="28" xfId="0" applyFont="1" applyBorder="1" applyAlignment="1">
      <alignment horizontal="center"/>
    </xf>
    <xf numFmtId="0" fontId="15" fillId="0" borderId="6" xfId="0" applyFont="1" applyBorder="1" applyAlignment="1">
      <alignment horizontal="center"/>
    </xf>
    <xf numFmtId="0" fontId="15" fillId="0" borderId="7" xfId="0" applyFont="1" applyBorder="1" applyAlignment="1">
      <alignment horizontal="center"/>
    </xf>
    <xf numFmtId="0" fontId="16" fillId="0" borderId="11"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22" xfId="0" applyFont="1" applyBorder="1" applyAlignment="1">
      <alignment horizontal="center" vertical="center"/>
    </xf>
    <xf numFmtId="0" fontId="20" fillId="0" borderId="28"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7" fillId="0" borderId="0" xfId="0" applyFont="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16" fillId="0" borderId="5" xfId="0" applyFont="1" applyBorder="1" applyAlignment="1">
      <alignment horizontal="center"/>
    </xf>
    <xf numFmtId="0" fontId="0" fillId="0" borderId="25" xfId="0" applyBorder="1" applyAlignment="1">
      <alignment horizontal="center"/>
    </xf>
    <xf numFmtId="0" fontId="0" fillId="0" borderId="22" xfId="0" applyBorder="1" applyAlignment="1">
      <alignment horizontal="center"/>
    </xf>
    <xf numFmtId="0" fontId="0" fillId="0" borderId="27" xfId="0" applyBorder="1" applyAlignment="1">
      <alignment horizontal="center"/>
    </xf>
    <xf numFmtId="0" fontId="0" fillId="0" borderId="2" xfId="0" applyBorder="1" applyAlignment="1">
      <alignment horizontal="center"/>
    </xf>
    <xf numFmtId="0" fontId="0" fillId="0" borderId="28" xfId="0" applyBorder="1" applyAlignment="1">
      <alignment horizontal="center"/>
    </xf>
    <xf numFmtId="0" fontId="0" fillId="0" borderId="7" xfId="0" applyBorder="1" applyAlignment="1">
      <alignment horizontal="center"/>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39" fillId="0" borderId="0" xfId="0" applyFont="1" applyAlignment="1">
      <alignment horizontal="center" vertical="center"/>
    </xf>
    <xf numFmtId="0" fontId="16" fillId="0" borderId="29"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0" fillId="0" borderId="16"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7"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horizontal="center"/>
    </xf>
    <xf numFmtId="0" fontId="24" fillId="8" borderId="55" xfId="0" applyFont="1" applyFill="1" applyBorder="1" applyAlignment="1">
      <alignment horizontal="center" vertical="center" wrapText="1"/>
    </xf>
    <xf numFmtId="0" fontId="24" fillId="8" borderId="56" xfId="0" applyFont="1" applyFill="1" applyBorder="1" applyAlignment="1">
      <alignment horizontal="center" vertical="center" wrapText="1"/>
    </xf>
    <xf numFmtId="0" fontId="24" fillId="8" borderId="14" xfId="0" applyFont="1" applyFill="1" applyBorder="1" applyAlignment="1">
      <alignment horizontal="center" vertical="center" wrapText="1"/>
    </xf>
    <xf numFmtId="0" fontId="24" fillId="8" borderId="15" xfId="0" applyFont="1" applyFill="1" applyBorder="1" applyAlignment="1">
      <alignment horizontal="center" vertical="center" wrapText="1"/>
    </xf>
    <xf numFmtId="0" fontId="22" fillId="10" borderId="25" xfId="0" applyFont="1" applyFill="1" applyBorder="1" applyAlignment="1">
      <alignment horizontal="center" vertical="center"/>
    </xf>
    <xf numFmtId="0" fontId="22" fillId="10" borderId="26" xfId="0" applyFont="1" applyFill="1" applyBorder="1" applyAlignment="1">
      <alignment horizontal="center" vertical="center"/>
    </xf>
    <xf numFmtId="0" fontId="22" fillId="10" borderId="22" xfId="0" applyFont="1" applyFill="1" applyBorder="1" applyAlignment="1">
      <alignment horizontal="center" vertical="center"/>
    </xf>
    <xf numFmtId="0" fontId="22" fillId="10" borderId="47" xfId="0" applyFont="1" applyFill="1" applyBorder="1" applyAlignment="1">
      <alignment horizontal="center" vertical="center"/>
    </xf>
    <xf numFmtId="0" fontId="22" fillId="10" borderId="11" xfId="0" applyFont="1" applyFill="1" applyBorder="1" applyAlignment="1">
      <alignment horizontal="center" vertical="center"/>
    </xf>
    <xf numFmtId="0" fontId="22" fillId="10" borderId="48" xfId="0" applyFont="1" applyFill="1" applyBorder="1" applyAlignment="1">
      <alignment horizontal="center" vertical="center"/>
    </xf>
    <xf numFmtId="0" fontId="0" fillId="0" borderId="45" xfId="0" applyBorder="1" applyAlignment="1">
      <alignment horizontal="center" vertical="center"/>
    </xf>
    <xf numFmtId="0" fontId="0" fillId="0" borderId="12" xfId="0" applyBorder="1" applyAlignment="1">
      <alignment horizontal="center" vertical="center"/>
    </xf>
    <xf numFmtId="0" fontId="0" fillId="0" borderId="49"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0"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22" fillId="9" borderId="40" xfId="0" applyFont="1" applyFill="1" applyBorder="1" applyAlignment="1">
      <alignment horizontal="center" vertical="center"/>
    </xf>
    <xf numFmtId="0" fontId="22" fillId="9" borderId="41" xfId="0" applyFont="1" applyFill="1" applyBorder="1" applyAlignment="1">
      <alignment horizontal="center" vertical="center"/>
    </xf>
    <xf numFmtId="0" fontId="22" fillId="9" borderId="42" xfId="0" applyFont="1" applyFill="1" applyBorder="1" applyAlignment="1">
      <alignment horizontal="center" vertical="center"/>
    </xf>
    <xf numFmtId="0" fontId="22" fillId="8" borderId="43"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30" fillId="10" borderId="34" xfId="0" applyFont="1" applyFill="1" applyBorder="1" applyAlignment="1">
      <alignment horizontal="center" vertical="center" wrapText="1"/>
    </xf>
    <xf numFmtId="0" fontId="24" fillId="10" borderId="34" xfId="0" applyFont="1" applyFill="1" applyBorder="1" applyAlignment="1">
      <alignment horizontal="center" vertical="center" wrapText="1"/>
    </xf>
    <xf numFmtId="0" fontId="24" fillId="10" borderId="44" xfId="0" applyFont="1" applyFill="1" applyBorder="1" applyAlignment="1">
      <alignment horizontal="center" vertical="center" wrapText="1"/>
    </xf>
    <xf numFmtId="0" fontId="24"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24" fillId="8" borderId="38" xfId="0" applyFont="1" applyFill="1" applyBorder="1" applyAlignment="1">
      <alignment horizontal="center" vertical="center" wrapText="1"/>
    </xf>
    <xf numFmtId="0" fontId="24" fillId="0" borderId="45"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28" xfId="0" applyFont="1" applyBorder="1" applyAlignment="1">
      <alignment horizontal="center" vertical="center" wrapText="1"/>
    </xf>
    <xf numFmtId="0" fontId="0" fillId="0" borderId="23"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22" fillId="9" borderId="50" xfId="0" applyFont="1" applyFill="1" applyBorder="1" applyAlignment="1">
      <alignment horizontal="center" vertical="center"/>
    </xf>
    <xf numFmtId="0" fontId="22" fillId="9" borderId="4" xfId="0" applyFont="1" applyFill="1" applyBorder="1" applyAlignment="1">
      <alignment horizontal="center" vertical="center"/>
    </xf>
    <xf numFmtId="0" fontId="22" fillId="9" borderId="5" xfId="0" applyFont="1" applyFill="1" applyBorder="1" applyAlignment="1">
      <alignment horizontal="center" vertical="center"/>
    </xf>
    <xf numFmtId="0" fontId="36" fillId="11" borderId="0" xfId="0" applyFont="1" applyFill="1" applyAlignment="1">
      <alignment horizontal="center" vertical="center" wrapText="1"/>
    </xf>
    <xf numFmtId="0" fontId="32" fillId="0" borderId="32" xfId="0" applyFont="1" applyBorder="1" applyAlignment="1">
      <alignment horizontal="center"/>
    </xf>
    <xf numFmtId="0" fontId="27" fillId="0" borderId="0" xfId="0" applyFont="1" applyAlignment="1">
      <alignment horizontal="left" vertical="top" wrapText="1"/>
    </xf>
    <xf numFmtId="0" fontId="36" fillId="12" borderId="1" xfId="0" applyFont="1" applyFill="1" applyBorder="1" applyAlignment="1">
      <alignment horizontal="center" vertical="center"/>
    </xf>
    <xf numFmtId="0" fontId="32" fillId="12" borderId="1" xfId="0" applyFont="1" applyFill="1" applyBorder="1" applyAlignment="1">
      <alignment horizontal="center" vertical="center"/>
    </xf>
    <xf numFmtId="0" fontId="36" fillId="12" borderId="55" xfId="0" applyFont="1" applyFill="1" applyBorder="1" applyAlignment="1">
      <alignment horizontal="center" vertical="center"/>
    </xf>
    <xf numFmtId="0" fontId="36" fillId="12" borderId="12" xfId="0" applyFont="1" applyFill="1" applyBorder="1" applyAlignment="1">
      <alignment horizontal="center" vertical="center"/>
    </xf>
    <xf numFmtId="0" fontId="36" fillId="12" borderId="56" xfId="0" applyFont="1" applyFill="1" applyBorder="1" applyAlignment="1">
      <alignment horizontal="center" vertical="center"/>
    </xf>
    <xf numFmtId="0" fontId="36" fillId="12" borderId="13" xfId="0" applyFont="1" applyFill="1" applyBorder="1" applyAlignment="1">
      <alignment horizontal="center" vertical="center"/>
    </xf>
    <xf numFmtId="0" fontId="36" fillId="12" borderId="0" xfId="0" applyFont="1" applyFill="1" applyAlignment="1">
      <alignment horizontal="center" vertical="center"/>
    </xf>
    <xf numFmtId="0" fontId="36" fillId="12" borderId="67" xfId="0" applyFont="1" applyFill="1" applyBorder="1" applyAlignment="1">
      <alignment horizontal="center" vertical="center"/>
    </xf>
    <xf numFmtId="0" fontId="36" fillId="12" borderId="14" xfId="0" applyFont="1" applyFill="1" applyBorder="1" applyAlignment="1">
      <alignment horizontal="center" vertical="center"/>
    </xf>
    <xf numFmtId="0" fontId="36" fillId="12" borderId="11" xfId="0" applyFont="1" applyFill="1" applyBorder="1" applyAlignment="1">
      <alignment horizontal="center" vertical="center"/>
    </xf>
    <xf numFmtId="0" fontId="36" fillId="12" borderId="15" xfId="0" applyFont="1" applyFill="1" applyBorder="1" applyAlignment="1">
      <alignment horizontal="center" vertical="center"/>
    </xf>
    <xf numFmtId="0" fontId="0" fillId="0" borderId="0" xfId="0"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14" fontId="8" fillId="0" borderId="8" xfId="0" applyNumberFormat="1" applyFont="1" applyBorder="1" applyAlignment="1">
      <alignment horizontal="center" vertical="center" wrapText="1"/>
    </xf>
    <xf numFmtId="0" fontId="12" fillId="7" borderId="8" xfId="0" applyFont="1" applyFill="1" applyBorder="1" applyAlignment="1">
      <alignment horizontal="center" vertical="center" wrapText="1"/>
    </xf>
    <xf numFmtId="0" fontId="12" fillId="7" borderId="10"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10" xfId="0" applyFont="1" applyFill="1" applyBorder="1" applyAlignment="1">
      <alignment horizontal="center" vertical="center" wrapText="1"/>
    </xf>
  </cellXfs>
  <cellStyles count="25">
    <cellStyle name="Hipervínculo" xfId="23"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1" builtinId="9" hidden="1"/>
    <cellStyle name="Hipervínculo visitado" xfId="22" builtinId="9" hidden="1"/>
    <cellStyle name="Normal" xfId="0" builtinId="0"/>
    <cellStyle name="Normal 2" xfId="1" xr:uid="{00000000-0005-0000-0000-000017000000}"/>
    <cellStyle name="Normal 2 2" xfId="24" xr:uid="{1B9FD8B8-D74F-48A9-83F2-B78CF0132101}"/>
  </cellStyles>
  <dxfs count="84">
    <dxf>
      <fill>
        <patternFill>
          <bgColor rgb="FFFF0000"/>
        </patternFill>
      </fill>
    </dxf>
    <dxf>
      <fill>
        <patternFill>
          <bgColor rgb="FFFFFF00"/>
        </patternFill>
      </fill>
    </dxf>
    <dxf>
      <fill>
        <patternFill>
          <bgColor rgb="FF00CC00"/>
        </patternFill>
      </fill>
    </dxf>
    <dxf>
      <fill>
        <patternFill>
          <bgColor rgb="FFFF0000"/>
        </patternFill>
      </fill>
    </dxf>
    <dxf>
      <fill>
        <patternFill>
          <bgColor rgb="FFFFFF00"/>
        </patternFill>
      </fill>
    </dxf>
    <dxf>
      <fill>
        <patternFill>
          <bgColor rgb="FF00CC00"/>
        </patternFill>
      </fill>
    </dxf>
    <dxf>
      <fill>
        <patternFill>
          <bgColor rgb="FFFF0000"/>
        </patternFill>
      </fill>
    </dxf>
    <dxf>
      <fill>
        <patternFill>
          <bgColor rgb="FFFFFF00"/>
        </patternFill>
      </fill>
    </dxf>
    <dxf>
      <fill>
        <patternFill>
          <bgColor rgb="FF00CC00"/>
        </patternFill>
      </fill>
    </dxf>
    <dxf>
      <fill>
        <patternFill>
          <bgColor rgb="FFFF0000"/>
        </patternFill>
      </fill>
    </dxf>
    <dxf>
      <fill>
        <patternFill>
          <bgColor rgb="FFFFFF00"/>
        </patternFill>
      </fill>
    </dxf>
    <dxf>
      <fill>
        <patternFill>
          <bgColor rgb="FF00CC00"/>
        </patternFill>
      </fill>
    </dxf>
    <dxf>
      <fill>
        <patternFill>
          <bgColor rgb="FFFF0000"/>
        </patternFill>
      </fill>
    </dxf>
    <dxf>
      <fill>
        <patternFill>
          <bgColor rgb="FFFFFF00"/>
        </patternFill>
      </fill>
    </dxf>
    <dxf>
      <fill>
        <patternFill>
          <bgColor rgb="FF00CC00"/>
        </patternFill>
      </fill>
    </dxf>
    <dxf>
      <fill>
        <patternFill>
          <bgColor rgb="FFFF0000"/>
        </patternFill>
      </fill>
    </dxf>
    <dxf>
      <fill>
        <patternFill>
          <bgColor rgb="FFFFFF00"/>
        </patternFill>
      </fill>
    </dxf>
    <dxf>
      <fill>
        <patternFill>
          <bgColor rgb="FF00CC00"/>
        </patternFill>
      </fill>
    </dxf>
    <dxf>
      <fill>
        <patternFill>
          <bgColor rgb="FFFF0000"/>
        </patternFill>
      </fill>
    </dxf>
    <dxf>
      <fill>
        <patternFill>
          <bgColor rgb="FFFFFF00"/>
        </patternFill>
      </fill>
    </dxf>
    <dxf>
      <fill>
        <patternFill>
          <bgColor rgb="FF00CC00"/>
        </patternFill>
      </fill>
    </dxf>
    <dxf>
      <fill>
        <patternFill>
          <bgColor rgb="FFFF0000"/>
        </patternFill>
      </fill>
    </dxf>
    <dxf>
      <fill>
        <patternFill>
          <bgColor rgb="FFFFFF00"/>
        </patternFill>
      </fill>
    </dxf>
    <dxf>
      <fill>
        <patternFill>
          <bgColor rgb="FF00CC00"/>
        </patternFill>
      </fill>
    </dxf>
    <dxf>
      <fill>
        <patternFill>
          <bgColor rgb="FFFF0000"/>
        </patternFill>
      </fill>
    </dxf>
    <dxf>
      <fill>
        <patternFill>
          <bgColor rgb="FFFFFF00"/>
        </patternFill>
      </fill>
    </dxf>
    <dxf>
      <fill>
        <patternFill>
          <bgColor rgb="FF00CC00"/>
        </patternFill>
      </fill>
    </dxf>
    <dxf>
      <fill>
        <patternFill>
          <bgColor rgb="FFFF0000"/>
        </patternFill>
      </fill>
    </dxf>
    <dxf>
      <fill>
        <patternFill>
          <bgColor rgb="FFFFFF00"/>
        </patternFill>
      </fill>
    </dxf>
    <dxf>
      <fill>
        <patternFill>
          <bgColor rgb="FF00CC00"/>
        </patternFill>
      </fill>
    </dxf>
    <dxf>
      <fill>
        <patternFill>
          <bgColor rgb="FFFF0000"/>
        </patternFill>
      </fill>
    </dxf>
    <dxf>
      <fill>
        <patternFill>
          <bgColor rgb="FFFFFF00"/>
        </patternFill>
      </fill>
    </dxf>
    <dxf>
      <fill>
        <patternFill>
          <bgColor rgb="FF00CC00"/>
        </patternFill>
      </fill>
    </dxf>
    <dxf>
      <fill>
        <patternFill>
          <bgColor rgb="FFFF0000"/>
        </patternFill>
      </fill>
    </dxf>
    <dxf>
      <fill>
        <patternFill>
          <bgColor rgb="FFFFFF00"/>
        </patternFill>
      </fill>
    </dxf>
    <dxf>
      <fill>
        <patternFill>
          <bgColor rgb="FF00CC00"/>
        </patternFill>
      </fill>
    </dxf>
    <dxf>
      <fill>
        <patternFill>
          <bgColor rgb="FFFF0000"/>
        </patternFill>
      </fill>
    </dxf>
    <dxf>
      <fill>
        <patternFill>
          <bgColor rgb="FFFFFF00"/>
        </patternFill>
      </fill>
    </dxf>
    <dxf>
      <fill>
        <patternFill>
          <bgColor rgb="FF00CC00"/>
        </patternFill>
      </fill>
    </dxf>
    <dxf>
      <fill>
        <patternFill>
          <bgColor rgb="FFFF0000"/>
        </patternFill>
      </fill>
    </dxf>
    <dxf>
      <fill>
        <patternFill>
          <bgColor rgb="FFFFFF00"/>
        </patternFill>
      </fill>
    </dxf>
    <dxf>
      <fill>
        <patternFill>
          <bgColor rgb="FF00CC00"/>
        </patternFill>
      </fill>
    </dxf>
    <dxf>
      <fill>
        <patternFill>
          <bgColor rgb="FFFF0000"/>
        </patternFill>
      </fill>
    </dxf>
    <dxf>
      <fill>
        <patternFill>
          <bgColor rgb="FFFFFF00"/>
        </patternFill>
      </fill>
    </dxf>
    <dxf>
      <fill>
        <patternFill>
          <bgColor rgb="FF00CC00"/>
        </patternFill>
      </fill>
    </dxf>
    <dxf>
      <fill>
        <patternFill>
          <bgColor rgb="FFFF0000"/>
        </patternFill>
      </fill>
    </dxf>
    <dxf>
      <fill>
        <patternFill>
          <bgColor rgb="FFFFFF00"/>
        </patternFill>
      </fill>
    </dxf>
    <dxf>
      <fill>
        <patternFill>
          <bgColor rgb="FF00CC00"/>
        </patternFill>
      </fill>
    </dxf>
    <dxf>
      <fill>
        <patternFill>
          <bgColor rgb="FFFF0000"/>
        </patternFill>
      </fill>
    </dxf>
    <dxf>
      <fill>
        <patternFill>
          <bgColor rgb="FFFFFF00"/>
        </patternFill>
      </fill>
    </dxf>
    <dxf>
      <fill>
        <patternFill>
          <bgColor rgb="FF00CC00"/>
        </patternFill>
      </fill>
    </dxf>
    <dxf>
      <fill>
        <patternFill>
          <bgColor rgb="FFFF0000"/>
        </patternFill>
      </fill>
    </dxf>
    <dxf>
      <fill>
        <patternFill>
          <bgColor rgb="FFFFFF00"/>
        </patternFill>
      </fill>
    </dxf>
    <dxf>
      <fill>
        <patternFill>
          <bgColor rgb="FF00CC00"/>
        </patternFill>
      </fill>
    </dxf>
    <dxf>
      <fill>
        <patternFill>
          <bgColor rgb="FFFFC000"/>
        </patternFill>
      </fill>
    </dxf>
    <dxf>
      <fill>
        <patternFill>
          <bgColor rgb="FFFFFF00"/>
        </patternFill>
      </fill>
    </dxf>
    <dxf>
      <fill>
        <patternFill>
          <bgColor rgb="FF00CC00"/>
        </patternFill>
      </fill>
    </dxf>
    <dxf>
      <fill>
        <patternFill>
          <bgColor rgb="FFFFC000"/>
        </patternFill>
      </fill>
    </dxf>
    <dxf>
      <fill>
        <patternFill>
          <bgColor rgb="FFFFFF00"/>
        </patternFill>
      </fill>
    </dxf>
    <dxf>
      <fill>
        <patternFill>
          <bgColor rgb="FF00CC00"/>
        </patternFill>
      </fill>
    </dxf>
    <dxf>
      <fill>
        <patternFill>
          <bgColor rgb="FFFFC000"/>
        </patternFill>
      </fill>
    </dxf>
    <dxf>
      <fill>
        <patternFill>
          <bgColor rgb="FFFFFF00"/>
        </patternFill>
      </fill>
    </dxf>
    <dxf>
      <fill>
        <patternFill>
          <bgColor rgb="FF00CC00"/>
        </patternFill>
      </fill>
    </dxf>
    <dxf>
      <fill>
        <patternFill>
          <bgColor rgb="FFFFC000"/>
        </patternFill>
      </fill>
    </dxf>
    <dxf>
      <fill>
        <patternFill>
          <bgColor rgb="FFFFFF00"/>
        </patternFill>
      </fill>
    </dxf>
    <dxf>
      <fill>
        <patternFill>
          <bgColor rgb="FF00CC00"/>
        </patternFill>
      </fill>
    </dxf>
    <dxf>
      <fill>
        <patternFill>
          <bgColor rgb="FFFFC000"/>
        </patternFill>
      </fill>
    </dxf>
    <dxf>
      <fill>
        <patternFill>
          <bgColor rgb="FFFFFF00"/>
        </patternFill>
      </fill>
    </dxf>
    <dxf>
      <fill>
        <patternFill>
          <bgColor rgb="FF00CC00"/>
        </patternFill>
      </fill>
    </dxf>
    <dxf>
      <fill>
        <patternFill>
          <bgColor rgb="FFFFC000"/>
        </patternFill>
      </fill>
    </dxf>
    <dxf>
      <fill>
        <patternFill>
          <bgColor rgb="FFFFFF00"/>
        </patternFill>
      </fill>
    </dxf>
    <dxf>
      <fill>
        <patternFill>
          <bgColor rgb="FF00CC00"/>
        </patternFill>
      </fill>
    </dxf>
    <dxf>
      <fill>
        <patternFill>
          <bgColor rgb="FFFFC000"/>
        </patternFill>
      </fill>
    </dxf>
    <dxf>
      <fill>
        <patternFill>
          <bgColor rgb="FFFFFF00"/>
        </patternFill>
      </fill>
    </dxf>
    <dxf>
      <fill>
        <patternFill>
          <bgColor rgb="FF00CC00"/>
        </patternFill>
      </fill>
    </dxf>
    <dxf>
      <fill>
        <patternFill>
          <bgColor rgb="FFFFC000"/>
        </patternFill>
      </fill>
    </dxf>
    <dxf>
      <fill>
        <patternFill>
          <bgColor rgb="FFFFFF00"/>
        </patternFill>
      </fill>
    </dxf>
    <dxf>
      <fill>
        <patternFill>
          <bgColor rgb="FF00CC00"/>
        </patternFill>
      </fill>
    </dxf>
    <dxf>
      <fill>
        <patternFill>
          <bgColor rgb="FFFFC000"/>
        </patternFill>
      </fill>
    </dxf>
    <dxf>
      <fill>
        <patternFill>
          <bgColor rgb="FFFFFF00"/>
        </patternFill>
      </fill>
    </dxf>
    <dxf>
      <fill>
        <patternFill>
          <bgColor rgb="FF00CC00"/>
        </patternFill>
      </fill>
    </dxf>
    <dxf>
      <fill>
        <patternFill>
          <bgColor rgb="FFFF0000"/>
        </patternFill>
      </fill>
    </dxf>
    <dxf>
      <fill>
        <patternFill>
          <bgColor rgb="FFFFFF00"/>
        </patternFill>
      </fill>
    </dxf>
    <dxf>
      <fill>
        <patternFill>
          <bgColor rgb="FF00CC00"/>
        </patternFill>
      </fill>
    </dxf>
  </dxfs>
  <tableStyles count="0" defaultTableStyle="TableStyleMedium2" defaultPivotStyle="PivotStyleLight16"/>
  <colors>
    <mruColors>
      <color rgb="FFAAC896"/>
      <color rgb="FF6E32A0"/>
      <color rgb="FFFFFF96"/>
      <color rgb="FFFFFFCC"/>
      <color rgb="FFFF9900"/>
      <color rgb="FFFFFF00"/>
      <color rgb="FF00FF00"/>
      <color rgb="FF33CC33"/>
      <color rgb="FF0000FF"/>
      <color rgb="FFD9E5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67077</xdr:colOff>
      <xdr:row>0</xdr:row>
      <xdr:rowOff>53661</xdr:rowOff>
    </xdr:from>
    <xdr:to>
      <xdr:col>2</xdr:col>
      <xdr:colOff>371197</xdr:colOff>
      <xdr:row>2</xdr:row>
      <xdr:rowOff>169964</xdr:rowOff>
    </xdr:to>
    <xdr:pic>
      <xdr:nvPicPr>
        <xdr:cNvPr id="2" name="Imagen 1">
          <a:extLst>
            <a:ext uri="{FF2B5EF4-FFF2-40B4-BE49-F238E27FC236}">
              <a16:creationId xmlns:a16="http://schemas.microsoft.com/office/drawing/2014/main" id="{4C06AE5B-DBBD-43F4-BA11-77F3472A4C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277" y="53661"/>
          <a:ext cx="713695" cy="706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154212</xdr:colOff>
      <xdr:row>0</xdr:row>
      <xdr:rowOff>258535</xdr:rowOff>
    </xdr:from>
    <xdr:to>
      <xdr:col>1</xdr:col>
      <xdr:colOff>944648</xdr:colOff>
      <xdr:row>2</xdr:row>
      <xdr:rowOff>408214</xdr:rowOff>
    </xdr:to>
    <xdr:pic>
      <xdr:nvPicPr>
        <xdr:cNvPr id="3" name="Imagen 2">
          <a:extLst>
            <a:ext uri="{FF2B5EF4-FFF2-40B4-BE49-F238E27FC236}">
              <a16:creationId xmlns:a16="http://schemas.microsoft.com/office/drawing/2014/main" id="{5BDB21EF-EA2D-53D8-D218-AF1DBD7BDD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4212" y="258535"/>
          <a:ext cx="1504811" cy="14196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707571</xdr:colOff>
      <xdr:row>42</xdr:row>
      <xdr:rowOff>177796</xdr:rowOff>
    </xdr:from>
    <xdr:to>
      <xdr:col>5</xdr:col>
      <xdr:colOff>142875</xdr:colOff>
      <xdr:row>52</xdr:row>
      <xdr:rowOff>158746</xdr:rowOff>
    </xdr:to>
    <xdr:pic>
      <xdr:nvPicPr>
        <xdr:cNvPr id="9" name="Imagen 8">
          <a:extLst>
            <a:ext uri="{FF2B5EF4-FFF2-40B4-BE49-F238E27FC236}">
              <a16:creationId xmlns:a16="http://schemas.microsoft.com/office/drawing/2014/main" id="{D8F1C53A-D00E-406F-954E-6D870056F5C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9571" y="9920510"/>
          <a:ext cx="3190875" cy="1885950"/>
        </a:xfrm>
        <a:prstGeom prst="rect">
          <a:avLst/>
        </a:prstGeom>
        <a:noFill/>
        <a:ln>
          <a:noFill/>
        </a:ln>
      </xdr:spPr>
    </xdr:pic>
    <xdr:clientData/>
  </xdr:twoCellAnchor>
  <xdr:twoCellAnchor>
    <xdr:from>
      <xdr:col>2</xdr:col>
      <xdr:colOff>585106</xdr:colOff>
      <xdr:row>52</xdr:row>
      <xdr:rowOff>136976</xdr:rowOff>
    </xdr:from>
    <xdr:to>
      <xdr:col>5</xdr:col>
      <xdr:colOff>194581</xdr:colOff>
      <xdr:row>54</xdr:row>
      <xdr:rowOff>116656</xdr:rowOff>
    </xdr:to>
    <xdr:sp macro="" textlink="">
      <xdr:nvSpPr>
        <xdr:cNvPr id="11" name="Text Box 5">
          <a:extLst>
            <a:ext uri="{FF2B5EF4-FFF2-40B4-BE49-F238E27FC236}">
              <a16:creationId xmlns:a16="http://schemas.microsoft.com/office/drawing/2014/main" id="{87AB7431-9888-48E4-8E2E-B45B5C7AD419}"/>
            </a:ext>
          </a:extLst>
        </xdr:cNvPr>
        <xdr:cNvSpPr txBox="1">
          <a:spLocks noChangeArrowheads="1"/>
        </xdr:cNvSpPr>
      </xdr:nvSpPr>
      <xdr:spPr bwMode="auto">
        <a:xfrm>
          <a:off x="2109106" y="11784690"/>
          <a:ext cx="1895475" cy="360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ctr" anchorCtr="0" upright="1">
          <a:noAutofit/>
        </a:bodyPr>
        <a:lstStyle/>
        <a:p>
          <a:pPr algn="ctr">
            <a:spcAft>
              <a:spcPts val="0"/>
            </a:spcAft>
          </a:pPr>
          <a:r>
            <a:rPr lang="es-MX" sz="1100">
              <a:effectLst/>
              <a:latin typeface="Arial Narrow" panose="020B0606020202030204" pitchFamily="34" charset="0"/>
              <a:ea typeface="Calibri" panose="020F0502020204030204" pitchFamily="34" charset="0"/>
              <a:cs typeface="Times New Roman" panose="02020603050405020304" pitchFamily="18" charset="0"/>
            </a:rPr>
            <a:t>Nivel de riesgo</a:t>
          </a:r>
          <a:endParaRPr lang="es-MX"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666749</xdr:colOff>
      <xdr:row>45</xdr:row>
      <xdr:rowOff>41727</xdr:rowOff>
    </xdr:from>
    <xdr:to>
      <xdr:col>1</xdr:col>
      <xdr:colOff>666749</xdr:colOff>
      <xdr:row>47</xdr:row>
      <xdr:rowOff>175077</xdr:rowOff>
    </xdr:to>
    <xdr:sp macro="" textlink="">
      <xdr:nvSpPr>
        <xdr:cNvPr id="12" name="Text Box 4">
          <a:extLst>
            <a:ext uri="{FF2B5EF4-FFF2-40B4-BE49-F238E27FC236}">
              <a16:creationId xmlns:a16="http://schemas.microsoft.com/office/drawing/2014/main" id="{F9FC8D9B-E732-4839-BAF8-71767CAB935A}"/>
            </a:ext>
          </a:extLst>
        </xdr:cNvPr>
        <xdr:cNvSpPr txBox="1">
          <a:spLocks noChangeArrowheads="1"/>
        </xdr:cNvSpPr>
      </xdr:nvSpPr>
      <xdr:spPr bwMode="auto">
        <a:xfrm>
          <a:off x="666749" y="10355941"/>
          <a:ext cx="7620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ctr" anchorCtr="0" upright="1">
          <a:noAutofit/>
        </a:bodyPr>
        <a:lstStyle/>
        <a:p>
          <a:pPr algn="ctr">
            <a:spcAft>
              <a:spcPts val="0"/>
            </a:spcAft>
          </a:pPr>
          <a:r>
            <a:rPr lang="es-MX" sz="1100">
              <a:effectLst/>
              <a:latin typeface="Arial Narrow" panose="020B0606020202030204" pitchFamily="34" charset="0"/>
              <a:ea typeface="Calibri" panose="020F0502020204030204" pitchFamily="34" charset="0"/>
              <a:cs typeface="Times New Roman" panose="02020603050405020304" pitchFamily="18" charset="0"/>
            </a:rPr>
            <a:t>Valor esperado</a:t>
          </a:r>
          <a:endParaRPr lang="es-MX"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5</xdr:col>
      <xdr:colOff>0</xdr:colOff>
      <xdr:row>40</xdr:row>
      <xdr:rowOff>95250</xdr:rowOff>
    </xdr:from>
    <xdr:to>
      <xdr:col>6</xdr:col>
      <xdr:colOff>0</xdr:colOff>
      <xdr:row>43</xdr:row>
      <xdr:rowOff>38100</xdr:rowOff>
    </xdr:to>
    <xdr:sp macro="" textlink="">
      <xdr:nvSpPr>
        <xdr:cNvPr id="13" name="Text Box 8">
          <a:extLst>
            <a:ext uri="{FF2B5EF4-FFF2-40B4-BE49-F238E27FC236}">
              <a16:creationId xmlns:a16="http://schemas.microsoft.com/office/drawing/2014/main" id="{71456B3E-1DBC-4A66-BD36-104FF7C6AE0E}"/>
            </a:ext>
          </a:extLst>
        </xdr:cNvPr>
        <xdr:cNvSpPr txBox="1">
          <a:spLocks noChangeArrowheads="1"/>
        </xdr:cNvSpPr>
      </xdr:nvSpPr>
      <xdr:spPr bwMode="auto">
        <a:xfrm>
          <a:off x="3810000" y="9456964"/>
          <a:ext cx="7620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18000" tIns="10800" rIns="18000" bIns="10800" anchor="ctr" anchorCtr="0" upright="1">
          <a:noAutofit/>
        </a:bodyPr>
        <a:lstStyle/>
        <a:p>
          <a:pPr algn="ctr">
            <a:spcAft>
              <a:spcPts val="0"/>
            </a:spcAft>
          </a:pPr>
          <a:r>
            <a:rPr lang="es-MX" sz="1100">
              <a:effectLst/>
              <a:latin typeface="Arial Narrow" panose="020B0606020202030204" pitchFamily="34" charset="0"/>
              <a:ea typeface="Calibri" panose="020F0502020204030204" pitchFamily="34" charset="0"/>
              <a:cs typeface="Times New Roman" panose="02020603050405020304" pitchFamily="18" charset="0"/>
            </a:rPr>
            <a:t>Excesiva toma de riesgos</a:t>
          </a:r>
          <a:endParaRPr lang="es-MX"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3</xdr:col>
      <xdr:colOff>557893</xdr:colOff>
      <xdr:row>40</xdr:row>
      <xdr:rowOff>95250</xdr:rowOff>
    </xdr:from>
    <xdr:to>
      <xdr:col>4</xdr:col>
      <xdr:colOff>481693</xdr:colOff>
      <xdr:row>43</xdr:row>
      <xdr:rowOff>38100</xdr:rowOff>
    </xdr:to>
    <xdr:sp macro="" textlink="">
      <xdr:nvSpPr>
        <xdr:cNvPr id="14" name="Text Box 7">
          <a:extLst>
            <a:ext uri="{FF2B5EF4-FFF2-40B4-BE49-F238E27FC236}">
              <a16:creationId xmlns:a16="http://schemas.microsoft.com/office/drawing/2014/main" id="{08B1C987-9C7A-4CC2-88CA-401A1A617BD2}"/>
            </a:ext>
          </a:extLst>
        </xdr:cNvPr>
        <xdr:cNvSpPr txBox="1">
          <a:spLocks noChangeArrowheads="1"/>
        </xdr:cNvSpPr>
      </xdr:nvSpPr>
      <xdr:spPr bwMode="auto">
        <a:xfrm>
          <a:off x="2843893" y="9456964"/>
          <a:ext cx="6858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18000" tIns="10800" rIns="18000" bIns="10800" anchor="ctr" anchorCtr="0" upright="1">
          <a:noAutofit/>
        </a:bodyPr>
        <a:lstStyle/>
        <a:p>
          <a:pPr algn="ctr">
            <a:spcAft>
              <a:spcPts val="0"/>
            </a:spcAft>
          </a:pPr>
          <a:r>
            <a:rPr lang="es-MX" sz="1100">
              <a:effectLst/>
              <a:latin typeface="Arial Narrow" panose="020B0606020202030204" pitchFamily="34" charset="0"/>
              <a:ea typeface="Calibri" panose="020F0502020204030204" pitchFamily="34" charset="0"/>
              <a:cs typeface="Times New Roman" panose="02020603050405020304" pitchFamily="18" charset="0"/>
            </a:rPr>
            <a:t>Optima toma de riesgos</a:t>
          </a:r>
          <a:endParaRPr lang="es-MX"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2</xdr:col>
      <xdr:colOff>176893</xdr:colOff>
      <xdr:row>40</xdr:row>
      <xdr:rowOff>95250</xdr:rowOff>
    </xdr:from>
    <xdr:to>
      <xdr:col>3</xdr:col>
      <xdr:colOff>176893</xdr:colOff>
      <xdr:row>43</xdr:row>
      <xdr:rowOff>38100</xdr:rowOff>
    </xdr:to>
    <xdr:sp macro="" textlink="">
      <xdr:nvSpPr>
        <xdr:cNvPr id="15" name="Text Box 6">
          <a:extLst>
            <a:ext uri="{FF2B5EF4-FFF2-40B4-BE49-F238E27FC236}">
              <a16:creationId xmlns:a16="http://schemas.microsoft.com/office/drawing/2014/main" id="{8F3E2312-AD99-4468-8D60-EA1649DE029A}"/>
            </a:ext>
          </a:extLst>
        </xdr:cNvPr>
        <xdr:cNvSpPr txBox="1">
          <a:spLocks noChangeArrowheads="1"/>
        </xdr:cNvSpPr>
      </xdr:nvSpPr>
      <xdr:spPr bwMode="auto">
        <a:xfrm>
          <a:off x="1700893" y="9456964"/>
          <a:ext cx="7620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18000" tIns="10800" rIns="18000" bIns="10800" anchor="ctr" anchorCtr="0" upright="1">
          <a:noAutofit/>
        </a:bodyPr>
        <a:lstStyle/>
        <a:p>
          <a:pPr algn="ctr">
            <a:spcAft>
              <a:spcPts val="0"/>
            </a:spcAft>
          </a:pPr>
          <a:r>
            <a:rPr lang="es-MX" sz="1100">
              <a:effectLst/>
              <a:latin typeface="Arial Narrow" panose="020B0606020202030204" pitchFamily="34" charset="0"/>
              <a:ea typeface="Calibri" panose="020F0502020204030204" pitchFamily="34" charset="0"/>
              <a:cs typeface="Times New Roman" panose="02020603050405020304" pitchFamily="18" charset="0"/>
            </a:rPr>
            <a:t>Insuficiente toma de riesgos</a:t>
          </a:r>
          <a:endParaRPr lang="es-MX"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ubPlaneacion\Downloads\CONTEXTO%20DE%20LA%20ORGANIZACI&#211;N%20FODA.xlsx" TargetMode="External"/><Relationship Id="rId1" Type="http://schemas.openxmlformats.org/officeDocument/2006/relationships/externalLinkPath" Target="/Users/SubPlaneacion/Downloads/CONTEXTO%20DE%20LA%20ORGANIZACI&#211;N%20FODA.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ubPlaneacion\Desktop\SISTEMA%20DE%20GESTI&#211;N%20DE%20LA%20CALIDAD%20NOVIEMBRE%202021\EDITABLE\MANUAL%20Y%20ANEXOS\ANEXO%2014%20CONTEXTO%20DE%20LA%20ORGANIZACI&#211;N%20REV%202.xlsx" TargetMode="External"/><Relationship Id="rId1" Type="http://schemas.openxmlformats.org/officeDocument/2006/relationships/externalLinkPath" Target="/Users/SubPlaneacion/Desktop/SISTEMA%20DE%20GESTI&#211;N%20DE%20LA%20CALIDAD%20NOVIEMBRE%202021/EDITABLE/MANUAL%20Y%20ANEXOS/ANEXO%2014%20CONTEXTO%20DE%20LA%20ORGANIZACI&#211;N%20REV%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Filosofía institucional"/>
      <sheetName val="Análisis de cuestiones int-ext "/>
      <sheetName val="Identificación de partes inter"/>
      <sheetName val="Análisis de partes interesadas "/>
      <sheetName val="Identificación de riesgos"/>
      <sheetName val="Planes de acción"/>
      <sheetName val="Matriz de riesgos"/>
      <sheetName val="INSTRUCTIVO"/>
      <sheetName val="INSTRUCTIVO (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Filosofía institucional"/>
      <sheetName val="Cuestiones internas-externas"/>
      <sheetName val="Identificación de partes inter"/>
      <sheetName val="Análisis de partes interesadas "/>
      <sheetName val="Ident. riesgos y oport."/>
      <sheetName val="MATRIZ DE RIESGO 2023"/>
      <sheetName val="MATRIZ DE RIESGO 2022"/>
      <sheetName val="INSTRUCTIVO"/>
      <sheetName val="INSTRUCTIVO (2)"/>
      <sheetName val="MATRIZ DE GESTIÓN DE OPORTUNID"/>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226D4-771F-4568-929E-E06A9B119C9A}">
  <sheetPr>
    <pageSetUpPr fitToPage="1"/>
  </sheetPr>
  <dimension ref="A1:O40"/>
  <sheetViews>
    <sheetView showGridLines="0" view="pageBreakPreview" topLeftCell="A31" zoomScale="80" zoomScaleNormal="70" zoomScaleSheetLayoutView="80" zoomScalePageLayoutView="69" workbookViewId="0">
      <selection activeCell="B25" sqref="B25:D40"/>
    </sheetView>
  </sheetViews>
  <sheetFormatPr baseColWidth="10" defaultColWidth="11.42578125" defaultRowHeight="15"/>
  <cols>
    <col min="1" max="1" width="1.140625" style="37" customWidth="1"/>
    <col min="2" max="2" width="6.140625" style="37" bestFit="1" customWidth="1"/>
    <col min="3" max="3" width="42.28515625" style="42" customWidth="1"/>
    <col min="4" max="4" width="12.85546875" style="37" customWidth="1"/>
    <col min="5" max="5" width="8.7109375" style="37" customWidth="1"/>
    <col min="6" max="6" width="65.28515625" style="37" customWidth="1"/>
    <col min="7" max="7" width="17.140625" style="37" hidden="1" customWidth="1"/>
    <col min="8" max="8" width="11.28515625" style="37" customWidth="1"/>
    <col min="9" max="9" width="64.7109375" style="37" customWidth="1"/>
    <col min="10" max="10" width="17.28515625" style="37" hidden="1" customWidth="1"/>
    <col min="11" max="11" width="4.140625" style="37" customWidth="1"/>
    <col min="12" max="16384" width="11.42578125" style="37"/>
  </cols>
  <sheetData>
    <row r="1" spans="1:15" ht="30.75" customHeight="1">
      <c r="B1" s="38"/>
      <c r="C1" s="38"/>
      <c r="D1" s="38"/>
      <c r="E1" s="38"/>
      <c r="F1" s="38"/>
      <c r="G1" s="38"/>
      <c r="H1" s="38"/>
      <c r="I1" s="247" t="s">
        <v>87</v>
      </c>
      <c r="J1" s="247"/>
    </row>
    <row r="2" spans="1:15" ht="15.75" thickBot="1">
      <c r="C2" s="37"/>
      <c r="I2" s="248" t="s">
        <v>88</v>
      </c>
      <c r="J2" s="248"/>
    </row>
    <row r="3" spans="1:15" ht="15" customHeight="1">
      <c r="C3" s="37"/>
      <c r="E3" s="39"/>
      <c r="F3" s="39"/>
      <c r="G3" s="39"/>
      <c r="H3" s="39"/>
      <c r="I3" s="39"/>
      <c r="J3" s="39"/>
      <c r="L3" s="40"/>
      <c r="M3" s="40"/>
      <c r="N3" s="40"/>
      <c r="O3" s="40"/>
    </row>
    <row r="4" spans="1:15" ht="15" customHeight="1">
      <c r="B4" s="249" t="s">
        <v>89</v>
      </c>
      <c r="C4" s="249"/>
      <c r="D4" s="249"/>
      <c r="E4" s="249"/>
      <c r="F4" s="249"/>
      <c r="G4" s="249"/>
      <c r="H4" s="249"/>
      <c r="I4" s="249"/>
      <c r="J4" s="249"/>
      <c r="L4" s="40"/>
      <c r="M4" s="40"/>
      <c r="N4" s="40"/>
      <c r="O4" s="40"/>
    </row>
    <row r="5" spans="1:15" ht="15" customHeight="1">
      <c r="B5" s="249"/>
      <c r="C5" s="249"/>
      <c r="D5" s="249"/>
      <c r="E5" s="249"/>
      <c r="F5" s="249"/>
      <c r="G5" s="249"/>
      <c r="H5" s="249"/>
      <c r="I5" s="249"/>
      <c r="J5" s="249"/>
      <c r="L5" s="40"/>
      <c r="M5" s="40"/>
      <c r="N5" s="40"/>
      <c r="O5" s="40"/>
    </row>
    <row r="6" spans="1:15" ht="15" customHeight="1">
      <c r="B6" s="249"/>
      <c r="C6" s="249"/>
      <c r="D6" s="249"/>
      <c r="E6" s="249"/>
      <c r="F6" s="249"/>
      <c r="G6" s="249"/>
      <c r="H6" s="249"/>
      <c r="I6" s="249"/>
      <c r="J6" s="249"/>
      <c r="L6" s="40"/>
      <c r="M6" s="40"/>
      <c r="N6" s="40"/>
      <c r="O6" s="40"/>
    </row>
    <row r="7" spans="1:15" ht="15" customHeight="1">
      <c r="B7" s="249"/>
      <c r="C7" s="249"/>
      <c r="D7" s="249"/>
      <c r="E7" s="249"/>
      <c r="F7" s="249"/>
      <c r="G7" s="249"/>
      <c r="H7" s="249"/>
      <c r="I7" s="249"/>
      <c r="J7" s="249"/>
      <c r="L7" s="40"/>
      <c r="M7" s="40"/>
      <c r="N7" s="40"/>
      <c r="O7" s="40"/>
    </row>
    <row r="8" spans="1:15" ht="15" customHeight="1">
      <c r="A8" s="41"/>
      <c r="B8" s="249"/>
      <c r="C8" s="249"/>
      <c r="D8" s="249"/>
      <c r="E8" s="249"/>
      <c r="F8" s="249"/>
      <c r="G8" s="249"/>
      <c r="H8" s="249"/>
      <c r="I8" s="249"/>
      <c r="J8" s="249"/>
      <c r="L8" s="40"/>
      <c r="M8" s="40"/>
      <c r="N8" s="40"/>
      <c r="O8" s="40"/>
    </row>
    <row r="9" spans="1:15" ht="15" customHeight="1">
      <c r="A9" s="41"/>
      <c r="B9" s="249"/>
      <c r="C9" s="249"/>
      <c r="D9" s="249"/>
      <c r="E9" s="249"/>
      <c r="F9" s="249"/>
      <c r="G9" s="249"/>
      <c r="H9" s="249"/>
      <c r="I9" s="249"/>
      <c r="J9" s="249"/>
      <c r="L9" s="40"/>
      <c r="M9" s="40"/>
      <c r="N9" s="40"/>
      <c r="O9" s="40"/>
    </row>
    <row r="10" spans="1:15" ht="5.25" customHeight="1">
      <c r="A10" s="41"/>
      <c r="B10" s="249"/>
      <c r="C10" s="249"/>
      <c r="D10" s="249"/>
      <c r="E10" s="249"/>
      <c r="F10" s="249"/>
      <c r="G10" s="249"/>
      <c r="H10" s="249"/>
      <c r="I10" s="249"/>
      <c r="J10" s="249"/>
      <c r="L10" s="40"/>
      <c r="M10" s="40"/>
      <c r="N10" s="40"/>
      <c r="O10" s="40"/>
    </row>
    <row r="11" spans="1:15" ht="36" customHeight="1">
      <c r="I11" s="43" t="s">
        <v>90</v>
      </c>
      <c r="L11" s="40"/>
      <c r="M11" s="40"/>
      <c r="N11" s="40"/>
      <c r="O11" s="40"/>
    </row>
    <row r="12" spans="1:15" s="42" customFormat="1" ht="20.100000000000001" customHeight="1">
      <c r="B12" s="250" t="s">
        <v>91</v>
      </c>
      <c r="C12" s="251"/>
      <c r="D12" s="251"/>
      <c r="E12" s="44" t="s">
        <v>92</v>
      </c>
      <c r="F12" s="45" t="s">
        <v>93</v>
      </c>
      <c r="G12" s="46" t="s">
        <v>94</v>
      </c>
      <c r="H12" s="47" t="s">
        <v>92</v>
      </c>
      <c r="I12" s="47" t="s">
        <v>95</v>
      </c>
      <c r="J12" s="47" t="s">
        <v>94</v>
      </c>
      <c r="L12" s="40"/>
      <c r="M12" s="40"/>
      <c r="N12" s="40"/>
      <c r="O12" s="40"/>
    </row>
    <row r="13" spans="1:15" ht="35.1" customHeight="1">
      <c r="B13" s="251"/>
      <c r="C13" s="251"/>
      <c r="D13" s="251"/>
      <c r="E13" s="48" t="s">
        <v>96</v>
      </c>
      <c r="F13" s="49" t="s">
        <v>97</v>
      </c>
      <c r="G13" s="50" t="s">
        <v>98</v>
      </c>
      <c r="H13" s="51" t="s">
        <v>99</v>
      </c>
      <c r="I13" s="52" t="s">
        <v>100</v>
      </c>
      <c r="J13" s="50" t="s">
        <v>101</v>
      </c>
      <c r="M13" s="53"/>
    </row>
    <row r="14" spans="1:15" ht="35.1" customHeight="1">
      <c r="B14" s="251"/>
      <c r="C14" s="251"/>
      <c r="D14" s="251"/>
      <c r="E14" s="48" t="s">
        <v>102</v>
      </c>
      <c r="F14" s="49" t="s">
        <v>103</v>
      </c>
      <c r="G14" s="50" t="s">
        <v>98</v>
      </c>
      <c r="H14" s="54" t="s">
        <v>104</v>
      </c>
      <c r="I14" s="55" t="s">
        <v>105</v>
      </c>
      <c r="J14" s="50" t="s">
        <v>101</v>
      </c>
    </row>
    <row r="15" spans="1:15" ht="35.1" customHeight="1">
      <c r="B15" s="251"/>
      <c r="C15" s="251"/>
      <c r="D15" s="251"/>
      <c r="E15" s="48" t="s">
        <v>106</v>
      </c>
      <c r="F15" s="49" t="s">
        <v>107</v>
      </c>
      <c r="G15" s="50" t="s">
        <v>101</v>
      </c>
      <c r="H15" s="54" t="s">
        <v>108</v>
      </c>
      <c r="I15" s="52" t="s">
        <v>109</v>
      </c>
      <c r="J15" s="50" t="s">
        <v>101</v>
      </c>
    </row>
    <row r="16" spans="1:15" ht="35.1" customHeight="1">
      <c r="B16" s="251"/>
      <c r="C16" s="251"/>
      <c r="D16" s="251"/>
      <c r="E16" s="48" t="s">
        <v>110</v>
      </c>
      <c r="F16" s="49" t="s">
        <v>111</v>
      </c>
      <c r="G16" s="50" t="s">
        <v>101</v>
      </c>
      <c r="H16" s="54" t="s">
        <v>112</v>
      </c>
      <c r="I16" s="52" t="s">
        <v>113</v>
      </c>
      <c r="J16" s="50" t="s">
        <v>101</v>
      </c>
    </row>
    <row r="17" spans="2:11" ht="35.1" customHeight="1">
      <c r="B17" s="251"/>
      <c r="C17" s="251"/>
      <c r="D17" s="251"/>
      <c r="E17" s="48" t="s">
        <v>114</v>
      </c>
      <c r="F17" s="49" t="s">
        <v>115</v>
      </c>
      <c r="G17" s="50" t="s">
        <v>116</v>
      </c>
      <c r="H17" s="54" t="s">
        <v>117</v>
      </c>
      <c r="I17" s="56" t="s">
        <v>118</v>
      </c>
      <c r="J17" s="50" t="s">
        <v>116</v>
      </c>
    </row>
    <row r="18" spans="2:11" ht="35.1" customHeight="1">
      <c r="B18" s="251"/>
      <c r="C18" s="251"/>
      <c r="D18" s="251"/>
      <c r="E18" s="48" t="s">
        <v>119</v>
      </c>
      <c r="F18" s="57" t="s">
        <v>120</v>
      </c>
      <c r="G18" s="50" t="s">
        <v>101</v>
      </c>
      <c r="H18" s="51" t="s">
        <v>121</v>
      </c>
      <c r="I18" s="56" t="s">
        <v>122</v>
      </c>
      <c r="J18" s="50" t="s">
        <v>98</v>
      </c>
      <c r="K18" s="58"/>
    </row>
    <row r="19" spans="2:11" ht="35.1" customHeight="1">
      <c r="B19" s="251"/>
      <c r="C19" s="251"/>
      <c r="D19" s="251"/>
      <c r="E19" s="48" t="s">
        <v>123</v>
      </c>
      <c r="F19" s="49" t="s">
        <v>124</v>
      </c>
      <c r="G19" s="50" t="s">
        <v>98</v>
      </c>
      <c r="H19" s="54" t="s">
        <v>125</v>
      </c>
      <c r="I19" s="59" t="s">
        <v>126</v>
      </c>
      <c r="J19" s="50" t="s">
        <v>98</v>
      </c>
      <c r="K19" s="58"/>
    </row>
    <row r="20" spans="2:11" ht="35.1" customHeight="1">
      <c r="B20" s="251"/>
      <c r="C20" s="251"/>
      <c r="D20" s="251"/>
      <c r="E20" s="48" t="s">
        <v>127</v>
      </c>
      <c r="F20" s="57" t="s">
        <v>128</v>
      </c>
      <c r="G20" s="50" t="s">
        <v>101</v>
      </c>
      <c r="H20" s="54" t="s">
        <v>129</v>
      </c>
      <c r="I20" s="59" t="s">
        <v>130</v>
      </c>
      <c r="J20" s="50" t="s">
        <v>98</v>
      </c>
      <c r="K20" s="58"/>
    </row>
    <row r="21" spans="2:11" ht="35.1" customHeight="1">
      <c r="B21" s="251"/>
      <c r="C21" s="251"/>
      <c r="D21" s="251"/>
      <c r="E21" s="48" t="s">
        <v>131</v>
      </c>
      <c r="F21" s="57" t="s">
        <v>132</v>
      </c>
      <c r="G21" s="50" t="s">
        <v>98</v>
      </c>
      <c r="H21" s="54" t="s">
        <v>133</v>
      </c>
      <c r="I21" s="59" t="s">
        <v>134</v>
      </c>
      <c r="J21" s="50" t="s">
        <v>101</v>
      </c>
      <c r="K21" s="58"/>
    </row>
    <row r="22" spans="2:11" ht="35.1" customHeight="1">
      <c r="B22" s="251"/>
      <c r="C22" s="251"/>
      <c r="D22" s="251"/>
      <c r="E22" s="48" t="s">
        <v>135</v>
      </c>
      <c r="F22" s="57" t="s">
        <v>136</v>
      </c>
      <c r="G22" s="50"/>
      <c r="H22" s="54" t="s">
        <v>137</v>
      </c>
      <c r="I22" s="59" t="s">
        <v>138</v>
      </c>
      <c r="J22" s="50"/>
      <c r="K22" s="58"/>
    </row>
    <row r="23" spans="2:11" ht="35.1" customHeight="1">
      <c r="B23" s="251"/>
      <c r="C23" s="251"/>
      <c r="D23" s="251"/>
      <c r="E23" s="48" t="s">
        <v>139</v>
      </c>
      <c r="F23" s="57" t="s">
        <v>140</v>
      </c>
      <c r="G23" s="50"/>
      <c r="H23" s="54" t="s">
        <v>141</v>
      </c>
      <c r="I23" s="60" t="s">
        <v>142</v>
      </c>
      <c r="J23" s="50"/>
      <c r="K23" s="58"/>
    </row>
    <row r="24" spans="2:11" ht="35.1" customHeight="1">
      <c r="B24" s="251"/>
      <c r="C24" s="251"/>
      <c r="D24" s="251"/>
      <c r="E24" s="48" t="s">
        <v>143</v>
      </c>
      <c r="F24" s="57" t="s">
        <v>144</v>
      </c>
      <c r="G24" s="50"/>
      <c r="H24" s="54" t="s">
        <v>145</v>
      </c>
      <c r="I24" s="61" t="s">
        <v>146</v>
      </c>
      <c r="J24" s="50"/>
      <c r="K24" s="58"/>
    </row>
    <row r="25" spans="2:11" ht="27" customHeight="1">
      <c r="B25" s="252" t="s">
        <v>147</v>
      </c>
      <c r="C25" s="253"/>
      <c r="D25" s="254"/>
      <c r="E25" s="62" t="s">
        <v>92</v>
      </c>
      <c r="F25" s="63" t="s">
        <v>148</v>
      </c>
      <c r="G25" s="64" t="s">
        <v>94</v>
      </c>
      <c r="H25" s="65" t="s">
        <v>92</v>
      </c>
      <c r="I25" s="66" t="s">
        <v>149</v>
      </c>
      <c r="J25" s="67" t="s">
        <v>94</v>
      </c>
    </row>
    <row r="26" spans="2:11" ht="35.1" customHeight="1">
      <c r="B26" s="255"/>
      <c r="C26" s="256"/>
      <c r="D26" s="257"/>
      <c r="E26" s="68" t="s">
        <v>150</v>
      </c>
      <c r="F26" s="69" t="s">
        <v>151</v>
      </c>
      <c r="G26" s="70" t="s">
        <v>152</v>
      </c>
      <c r="H26" s="71" t="s">
        <v>153</v>
      </c>
      <c r="I26" s="72" t="s">
        <v>154</v>
      </c>
      <c r="J26" s="50" t="s">
        <v>155</v>
      </c>
    </row>
    <row r="27" spans="2:11" ht="35.1" customHeight="1">
      <c r="B27" s="255"/>
      <c r="C27" s="256"/>
      <c r="D27" s="257"/>
      <c r="E27" s="48" t="s">
        <v>156</v>
      </c>
      <c r="F27" s="69" t="s">
        <v>157</v>
      </c>
      <c r="G27" s="50" t="s">
        <v>158</v>
      </c>
      <c r="H27" s="71" t="s">
        <v>159</v>
      </c>
      <c r="I27" s="72" t="s">
        <v>160</v>
      </c>
      <c r="J27" s="50" t="s">
        <v>161</v>
      </c>
    </row>
    <row r="28" spans="2:11" ht="35.1" customHeight="1">
      <c r="B28" s="255"/>
      <c r="C28" s="256"/>
      <c r="D28" s="257"/>
      <c r="E28" s="48" t="s">
        <v>162</v>
      </c>
      <c r="F28" s="73" t="s">
        <v>163</v>
      </c>
      <c r="G28" s="50" t="s">
        <v>161</v>
      </c>
      <c r="H28" s="71" t="s">
        <v>164</v>
      </c>
      <c r="I28" s="72" t="s">
        <v>165</v>
      </c>
      <c r="J28" s="50" t="s">
        <v>158</v>
      </c>
    </row>
    <row r="29" spans="2:11" ht="35.1" customHeight="1">
      <c r="B29" s="255"/>
      <c r="C29" s="256"/>
      <c r="D29" s="257"/>
      <c r="E29" s="48" t="s">
        <v>166</v>
      </c>
      <c r="F29" s="69" t="s">
        <v>167</v>
      </c>
      <c r="G29" s="50" t="s">
        <v>168</v>
      </c>
      <c r="H29" s="71" t="s">
        <v>169</v>
      </c>
      <c r="I29" s="74" t="s">
        <v>170</v>
      </c>
      <c r="J29" s="50" t="s">
        <v>168</v>
      </c>
    </row>
    <row r="30" spans="2:11" ht="35.1" customHeight="1">
      <c r="B30" s="255"/>
      <c r="C30" s="256"/>
      <c r="D30" s="257"/>
      <c r="E30" s="48" t="s">
        <v>171</v>
      </c>
      <c r="F30" s="69" t="s">
        <v>172</v>
      </c>
      <c r="G30" s="50" t="s">
        <v>173</v>
      </c>
      <c r="H30" s="71" t="s">
        <v>174</v>
      </c>
      <c r="I30" s="72" t="s">
        <v>175</v>
      </c>
      <c r="J30" s="50" t="s">
        <v>176</v>
      </c>
    </row>
    <row r="31" spans="2:11" ht="35.1" customHeight="1">
      <c r="B31" s="255"/>
      <c r="C31" s="256"/>
      <c r="D31" s="257"/>
      <c r="E31" s="48" t="s">
        <v>177</v>
      </c>
      <c r="F31" s="69" t="s">
        <v>178</v>
      </c>
      <c r="G31" s="50" t="s">
        <v>179</v>
      </c>
      <c r="H31" s="71" t="s">
        <v>180</v>
      </c>
      <c r="I31" s="74" t="s">
        <v>181</v>
      </c>
      <c r="J31" s="50" t="s">
        <v>179</v>
      </c>
    </row>
    <row r="32" spans="2:11" ht="35.1" customHeight="1">
      <c r="B32" s="255"/>
      <c r="C32" s="256"/>
      <c r="D32" s="257"/>
      <c r="E32" s="48" t="s">
        <v>182</v>
      </c>
      <c r="F32" s="69" t="s">
        <v>183</v>
      </c>
      <c r="G32" s="50" t="s">
        <v>176</v>
      </c>
      <c r="H32" s="71" t="s">
        <v>184</v>
      </c>
      <c r="I32" s="72" t="s">
        <v>185</v>
      </c>
      <c r="J32" s="50" t="s">
        <v>173</v>
      </c>
    </row>
    <row r="33" spans="2:10" ht="35.1" customHeight="1">
      <c r="B33" s="255"/>
      <c r="C33" s="256"/>
      <c r="D33" s="257"/>
      <c r="E33" s="48" t="s">
        <v>186</v>
      </c>
      <c r="F33" s="73" t="s">
        <v>187</v>
      </c>
      <c r="G33" s="50" t="s">
        <v>188</v>
      </c>
      <c r="H33" s="71" t="s">
        <v>189</v>
      </c>
      <c r="I33" s="72" t="s">
        <v>190</v>
      </c>
      <c r="J33" s="50" t="s">
        <v>188</v>
      </c>
    </row>
    <row r="34" spans="2:10" ht="35.1" customHeight="1">
      <c r="B34" s="255"/>
      <c r="C34" s="256"/>
      <c r="D34" s="257"/>
      <c r="E34" s="48" t="s">
        <v>191</v>
      </c>
      <c r="F34" s="69" t="s">
        <v>192</v>
      </c>
      <c r="G34" s="50"/>
      <c r="H34" s="71" t="s">
        <v>193</v>
      </c>
      <c r="I34" s="72" t="s">
        <v>194</v>
      </c>
      <c r="J34" s="50"/>
    </row>
    <row r="35" spans="2:10" ht="35.1" customHeight="1">
      <c r="B35" s="255"/>
      <c r="C35" s="256"/>
      <c r="D35" s="257"/>
      <c r="E35" s="48" t="s">
        <v>195</v>
      </c>
      <c r="F35" s="69" t="s">
        <v>196</v>
      </c>
      <c r="G35" s="50"/>
      <c r="H35" s="71" t="s">
        <v>197</v>
      </c>
      <c r="I35" s="72" t="s">
        <v>198</v>
      </c>
      <c r="J35" s="50"/>
    </row>
    <row r="36" spans="2:10" ht="35.1" customHeight="1">
      <c r="B36" s="255"/>
      <c r="C36" s="256"/>
      <c r="D36" s="257"/>
      <c r="E36" s="48" t="s">
        <v>199</v>
      </c>
      <c r="F36" s="69" t="s">
        <v>200</v>
      </c>
      <c r="G36" s="50"/>
      <c r="H36" s="71" t="s">
        <v>201</v>
      </c>
      <c r="I36" s="72" t="s">
        <v>202</v>
      </c>
      <c r="J36" s="50"/>
    </row>
    <row r="37" spans="2:10" ht="35.1" customHeight="1">
      <c r="B37" s="255"/>
      <c r="C37" s="256"/>
      <c r="D37" s="257"/>
      <c r="E37" s="48" t="s">
        <v>203</v>
      </c>
      <c r="F37" s="69" t="s">
        <v>221</v>
      </c>
      <c r="G37" s="50"/>
      <c r="H37" s="71" t="s">
        <v>204</v>
      </c>
      <c r="I37" s="72"/>
      <c r="J37" s="50"/>
    </row>
    <row r="38" spans="2:10" ht="35.1" customHeight="1">
      <c r="B38" s="255"/>
      <c r="C38" s="256"/>
      <c r="D38" s="257"/>
      <c r="E38" s="48" t="s">
        <v>205</v>
      </c>
      <c r="F38" s="69" t="s">
        <v>213</v>
      </c>
      <c r="G38" s="50"/>
      <c r="H38" s="75" t="s">
        <v>206</v>
      </c>
      <c r="I38" s="72"/>
      <c r="J38" s="70"/>
    </row>
    <row r="39" spans="2:10" ht="35.1" customHeight="1">
      <c r="B39" s="255"/>
      <c r="C39" s="256"/>
      <c r="D39" s="257"/>
      <c r="E39" s="48" t="s">
        <v>207</v>
      </c>
      <c r="F39" s="76" t="s">
        <v>208</v>
      </c>
      <c r="G39" s="50"/>
      <c r="H39" s="75" t="s">
        <v>209</v>
      </c>
      <c r="I39" s="72"/>
      <c r="J39" s="70"/>
    </row>
    <row r="40" spans="2:10" ht="35.1" customHeight="1">
      <c r="B40" s="258"/>
      <c r="C40" s="259"/>
      <c r="D40" s="260"/>
      <c r="E40" s="77" t="s">
        <v>210</v>
      </c>
      <c r="F40" s="69" t="s">
        <v>211</v>
      </c>
      <c r="G40" s="78"/>
      <c r="H40" s="79" t="s">
        <v>212</v>
      </c>
      <c r="I40" s="72"/>
      <c r="J40" s="50"/>
    </row>
  </sheetData>
  <mergeCells count="5">
    <mergeCell ref="I1:J1"/>
    <mergeCell ref="I2:J2"/>
    <mergeCell ref="B4:J10"/>
    <mergeCell ref="B12:D24"/>
    <mergeCell ref="B25:D40"/>
  </mergeCells>
  <dataValidations count="2">
    <dataValidation type="list" allowBlank="1" showInputMessage="1" showErrorMessage="1" sqref="J26:J40 G26:G40" xr:uid="{90A67976-0E76-4EA1-8A5F-31548C793AD1}">
      <formula1>"Legal, Tecnológico, Competitivo, Mercado, Cultural, Social, Económico, Político, Ambiental"</formula1>
    </dataValidation>
    <dataValidation type="list" allowBlank="1" showInputMessage="1" showErrorMessage="1" sqref="J13:J24 G13:G24" xr:uid="{56DF2D5A-B71C-4CF2-8D63-85F32F583385}">
      <formula1>"Valores, Cultura, Conocimientos, Desempeño"</formula1>
    </dataValidation>
  </dataValidations>
  <printOptions horizontalCentered="1" verticalCentered="1"/>
  <pageMargins left="0" right="0" top="0" bottom="0" header="0" footer="0"/>
  <pageSetup scale="48" fitToHeight="0" orientation="portrait" r:id="rId1"/>
  <headerFooter>
    <oddFooter>&amp;R&amp;P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U32"/>
  <sheetViews>
    <sheetView showGridLines="0" view="pageBreakPreview" zoomScale="60" zoomScaleNormal="95" zoomScalePageLayoutView="70" workbookViewId="0">
      <selection activeCell="R9" sqref="R9:U9"/>
    </sheetView>
  </sheetViews>
  <sheetFormatPr baseColWidth="10" defaultColWidth="9.140625" defaultRowHeight="12.75"/>
  <cols>
    <col min="1" max="1" width="10.7109375" style="1" customWidth="1"/>
    <col min="2" max="5" width="20.7109375" style="1" customWidth="1"/>
    <col min="6" max="6" width="15.7109375" style="1" customWidth="1"/>
    <col min="7" max="7" width="17.140625" style="1" customWidth="1"/>
    <col min="8" max="8" width="15.7109375" style="1" customWidth="1"/>
    <col min="9" max="9" width="43.5703125" style="1" customWidth="1"/>
    <col min="10" max="14" width="20.7109375" style="1" customWidth="1"/>
    <col min="15" max="17" width="10.7109375" style="1" customWidth="1"/>
    <col min="18" max="16384" width="9.140625" style="1"/>
  </cols>
  <sheetData>
    <row r="1" spans="1:21" customFormat="1" ht="50.1" customHeight="1" thickBot="1">
      <c r="A1" s="184"/>
      <c r="B1" s="185"/>
      <c r="C1" s="171" t="s">
        <v>47</v>
      </c>
      <c r="D1" s="172"/>
      <c r="E1" s="172"/>
      <c r="F1" s="172"/>
      <c r="G1" s="172"/>
      <c r="H1" s="172"/>
      <c r="I1" s="172"/>
      <c r="J1" s="172"/>
      <c r="K1" s="172"/>
      <c r="L1" s="172"/>
      <c r="M1" s="172"/>
      <c r="N1" s="173"/>
      <c r="O1" s="154" t="s">
        <v>36</v>
      </c>
      <c r="P1" s="155"/>
      <c r="Q1" s="156"/>
      <c r="R1" s="154" t="s">
        <v>49</v>
      </c>
      <c r="S1" s="155"/>
      <c r="T1" s="155"/>
      <c r="U1" s="156"/>
    </row>
    <row r="2" spans="1:21" customFormat="1" ht="50.1" customHeight="1" thickBot="1">
      <c r="A2" s="186"/>
      <c r="B2" s="187"/>
      <c r="C2" s="174"/>
      <c r="D2" s="175"/>
      <c r="E2" s="175"/>
      <c r="F2" s="175"/>
      <c r="G2" s="175"/>
      <c r="H2" s="175"/>
      <c r="I2" s="175"/>
      <c r="J2" s="175"/>
      <c r="K2" s="175"/>
      <c r="L2" s="175"/>
      <c r="M2" s="175"/>
      <c r="N2" s="176"/>
      <c r="O2" s="154" t="s">
        <v>37</v>
      </c>
      <c r="P2" s="155"/>
      <c r="Q2" s="156"/>
      <c r="R2" s="154">
        <v>0</v>
      </c>
      <c r="S2" s="155"/>
      <c r="T2" s="155"/>
      <c r="U2" s="156"/>
    </row>
    <row r="3" spans="1:21" customFormat="1" ht="50.1" customHeight="1" thickBot="1">
      <c r="A3" s="188"/>
      <c r="B3" s="189"/>
      <c r="C3" s="177" t="s">
        <v>48</v>
      </c>
      <c r="D3" s="178"/>
      <c r="E3" s="178"/>
      <c r="F3" s="178"/>
      <c r="G3" s="178"/>
      <c r="H3" s="178"/>
      <c r="I3" s="178"/>
      <c r="J3" s="178"/>
      <c r="K3" s="178"/>
      <c r="L3" s="178"/>
      <c r="M3" s="178"/>
      <c r="N3" s="179"/>
      <c r="O3" s="154" t="s">
        <v>38</v>
      </c>
      <c r="P3" s="155"/>
      <c r="Q3" s="156"/>
      <c r="R3" s="154" t="s">
        <v>39</v>
      </c>
      <c r="S3" s="155"/>
      <c r="T3" s="155"/>
      <c r="U3" s="156"/>
    </row>
    <row r="4" spans="1:21" customFormat="1" ht="50.1" customHeight="1">
      <c r="A4" s="9"/>
      <c r="B4" s="9"/>
      <c r="C4" s="115"/>
      <c r="D4" s="115"/>
      <c r="E4" s="115"/>
      <c r="F4" s="115"/>
      <c r="G4" s="115"/>
      <c r="H4" s="115"/>
      <c r="I4" s="115"/>
      <c r="J4" s="115"/>
      <c r="K4" s="115"/>
      <c r="L4" s="115"/>
      <c r="M4" s="115"/>
      <c r="N4" s="115"/>
      <c r="O4" s="116"/>
      <c r="P4" s="116"/>
      <c r="Q4" s="116"/>
      <c r="R4" s="116"/>
      <c r="S4" s="116"/>
      <c r="T4" s="116"/>
      <c r="U4" s="116"/>
    </row>
    <row r="5" spans="1:21" ht="30.75" customHeight="1" thickBot="1">
      <c r="A5" s="147" t="s">
        <v>244</v>
      </c>
      <c r="B5" s="147"/>
      <c r="C5" s="147"/>
      <c r="D5" s="147"/>
      <c r="E5" s="147"/>
      <c r="F5" s="16"/>
      <c r="G5" s="16"/>
      <c r="H5" s="16"/>
      <c r="I5" s="16"/>
      <c r="J5" s="16"/>
      <c r="K5" s="16"/>
      <c r="L5" s="16"/>
      <c r="M5" s="16"/>
      <c r="N5" s="16"/>
      <c r="O5" s="16"/>
      <c r="P5" s="16"/>
      <c r="Q5" s="16"/>
    </row>
    <row r="6" spans="1:21" ht="58.5" customHeight="1" thickBot="1">
      <c r="A6" s="190" t="s">
        <v>51</v>
      </c>
      <c r="B6" s="137" t="s">
        <v>52</v>
      </c>
      <c r="C6" s="138"/>
      <c r="D6" s="137" t="s">
        <v>54</v>
      </c>
      <c r="E6" s="141"/>
      <c r="F6" s="143" t="s">
        <v>224</v>
      </c>
      <c r="G6" s="144"/>
      <c r="H6" s="144"/>
      <c r="I6" s="145" t="s">
        <v>59</v>
      </c>
      <c r="J6" s="124" t="s">
        <v>82</v>
      </c>
      <c r="K6" s="124"/>
      <c r="L6" s="124"/>
      <c r="M6" s="124"/>
      <c r="N6" s="124"/>
      <c r="O6" s="125" t="s">
        <v>270</v>
      </c>
      <c r="P6" s="126"/>
      <c r="Q6" s="127"/>
      <c r="R6" s="131" t="s">
        <v>55</v>
      </c>
      <c r="S6" s="132"/>
      <c r="T6" s="132"/>
      <c r="U6" s="133"/>
    </row>
    <row r="7" spans="1:21" ht="30.75" customHeight="1" thickBot="1">
      <c r="A7" s="191"/>
      <c r="B7" s="139"/>
      <c r="C7" s="140"/>
      <c r="D7" s="139"/>
      <c r="E7" s="142"/>
      <c r="F7" s="30" t="s">
        <v>58</v>
      </c>
      <c r="G7" s="30" t="s">
        <v>53</v>
      </c>
      <c r="H7" s="31" t="s">
        <v>232</v>
      </c>
      <c r="I7" s="146"/>
      <c r="J7" s="124" t="s">
        <v>60</v>
      </c>
      <c r="K7" s="153"/>
      <c r="L7" s="152" t="s">
        <v>56</v>
      </c>
      <c r="M7" s="153"/>
      <c r="N7" s="29" t="s">
        <v>57</v>
      </c>
      <c r="O7" s="128"/>
      <c r="P7" s="129"/>
      <c r="Q7" s="130"/>
      <c r="R7" s="134"/>
      <c r="S7" s="135"/>
      <c r="T7" s="135"/>
      <c r="U7" s="136"/>
    </row>
    <row r="8" spans="1:21" ht="60" customHeight="1">
      <c r="A8" s="110">
        <v>1</v>
      </c>
      <c r="B8" s="149" t="s">
        <v>214</v>
      </c>
      <c r="C8" s="151"/>
      <c r="D8" s="149" t="str">
        <f>'IDENT. RIESGOS Y OPORT'!F26</f>
        <v>Buena relación con los gobiernos</v>
      </c>
      <c r="E8" s="151"/>
      <c r="F8" s="99" t="s">
        <v>246</v>
      </c>
      <c r="G8" s="99">
        <f>'CRITERIOS DE EVALUACIÓN'!E10</f>
        <v>150</v>
      </c>
      <c r="H8" s="100" t="s">
        <v>226</v>
      </c>
      <c r="I8" s="34" t="s">
        <v>225</v>
      </c>
      <c r="J8" s="149" t="s">
        <v>253</v>
      </c>
      <c r="K8" s="151"/>
      <c r="L8" s="149" t="s">
        <v>243</v>
      </c>
      <c r="M8" s="151"/>
      <c r="N8" s="119" t="s">
        <v>252</v>
      </c>
      <c r="O8" s="149" t="s">
        <v>271</v>
      </c>
      <c r="P8" s="150"/>
      <c r="Q8" s="151"/>
      <c r="R8" s="149"/>
      <c r="S8" s="150"/>
      <c r="T8" s="150"/>
      <c r="U8" s="151"/>
    </row>
    <row r="9" spans="1:21" ht="60" customHeight="1">
      <c r="A9" s="111">
        <v>2</v>
      </c>
      <c r="B9" s="120" t="s">
        <v>215</v>
      </c>
      <c r="C9" s="121"/>
      <c r="D9" s="120" t="str">
        <f>'IDENT. RIESGOS Y OPORT'!F27</f>
        <v>Ofrecer servicio externo (CONOCER, ECODI, ETC)</v>
      </c>
      <c r="E9" s="121"/>
      <c r="F9" s="118" t="s">
        <v>247</v>
      </c>
      <c r="G9" s="99">
        <f>'CRITERIOS DE EVALUACIÓN'!E23</f>
        <v>250</v>
      </c>
      <c r="H9" s="100" t="s">
        <v>226</v>
      </c>
      <c r="I9" s="36" t="s">
        <v>235</v>
      </c>
      <c r="J9" s="120" t="s">
        <v>254</v>
      </c>
      <c r="K9" s="121"/>
      <c r="L9" s="122" t="s">
        <v>251</v>
      </c>
      <c r="M9" s="123"/>
      <c r="N9" s="119" t="s">
        <v>252</v>
      </c>
      <c r="O9" s="120" t="s">
        <v>272</v>
      </c>
      <c r="P9" s="148"/>
      <c r="Q9" s="121"/>
      <c r="R9" s="120"/>
      <c r="S9" s="148"/>
      <c r="T9" s="148"/>
      <c r="U9" s="121"/>
    </row>
    <row r="10" spans="1:21" ht="60" customHeight="1">
      <c r="A10" s="111">
        <v>3</v>
      </c>
      <c r="B10" s="120" t="s">
        <v>218</v>
      </c>
      <c r="C10" s="121"/>
      <c r="D10" s="120" t="str">
        <f>'IDENT. RIESGOS Y OPORT'!F28</f>
        <v>Aceptación de estudiantes en empresas  y dar a conocer el banco de proyectos</v>
      </c>
      <c r="E10" s="121"/>
      <c r="F10" s="118" t="s">
        <v>246</v>
      </c>
      <c r="G10" s="99">
        <f>'CRITERIOS DE EVALUACIÓN'!E36</f>
        <v>150</v>
      </c>
      <c r="H10" s="100" t="s">
        <v>226</v>
      </c>
      <c r="I10" s="35" t="s">
        <v>236</v>
      </c>
      <c r="J10" s="120" t="s">
        <v>255</v>
      </c>
      <c r="K10" s="121"/>
      <c r="L10" s="120" t="s">
        <v>258</v>
      </c>
      <c r="M10" s="121"/>
      <c r="N10" s="119" t="s">
        <v>252</v>
      </c>
      <c r="O10" s="120" t="s">
        <v>273</v>
      </c>
      <c r="P10" s="148"/>
      <c r="Q10" s="121"/>
      <c r="R10" s="120"/>
      <c r="S10" s="148"/>
      <c r="T10" s="148"/>
      <c r="U10" s="121"/>
    </row>
    <row r="11" spans="1:21" customFormat="1" ht="60" customHeight="1">
      <c r="A11" s="112">
        <v>4</v>
      </c>
      <c r="B11" s="120" t="s">
        <v>214</v>
      </c>
      <c r="C11" s="121"/>
      <c r="D11" s="120" t="str">
        <f>'IDENT. RIESGOS Y OPORT'!F29</f>
        <v>Ser parte del Sistema TecNM</v>
      </c>
      <c r="E11" s="121"/>
      <c r="F11" s="117" t="s">
        <v>247</v>
      </c>
      <c r="G11" s="99">
        <f>'CRITERIOS DE EVALUACIÓN'!E49</f>
        <v>250</v>
      </c>
      <c r="H11" s="100" t="s">
        <v>226</v>
      </c>
      <c r="I11" s="114" t="s">
        <v>237</v>
      </c>
      <c r="J11" s="120" t="s">
        <v>256</v>
      </c>
      <c r="K11" s="121"/>
      <c r="L11" s="120" t="s">
        <v>257</v>
      </c>
      <c r="M11" s="121"/>
      <c r="N11" s="119" t="s">
        <v>252</v>
      </c>
      <c r="O11" s="120" t="s">
        <v>274</v>
      </c>
      <c r="P11" s="148"/>
      <c r="Q11" s="121"/>
      <c r="R11" s="120"/>
      <c r="S11" s="148"/>
      <c r="T11" s="148"/>
      <c r="U11" s="121"/>
    </row>
    <row r="12" spans="1:21" customFormat="1" ht="60" customHeight="1">
      <c r="A12" s="112">
        <v>5</v>
      </c>
      <c r="B12" s="120" t="s">
        <v>219</v>
      </c>
      <c r="C12" s="121"/>
      <c r="D12" s="120" t="str">
        <f>'IDENT. RIESGOS Y OPORT'!F33</f>
        <v>Ofrecer programas de posgrado, educacion a distancia y otras carreras</v>
      </c>
      <c r="E12" s="121"/>
      <c r="F12" s="117" t="s">
        <v>248</v>
      </c>
      <c r="G12" s="99">
        <f>'CRITERIOS DE EVALUACIÓN'!E62</f>
        <v>54</v>
      </c>
      <c r="H12" s="113" t="s">
        <v>233</v>
      </c>
      <c r="I12" s="114" t="s">
        <v>238</v>
      </c>
      <c r="J12" s="120" t="s">
        <v>259</v>
      </c>
      <c r="K12" s="121"/>
      <c r="L12" s="120" t="s">
        <v>260</v>
      </c>
      <c r="M12" s="121"/>
      <c r="N12" s="119" t="s">
        <v>252</v>
      </c>
      <c r="O12" s="120" t="s">
        <v>275</v>
      </c>
      <c r="P12" s="148"/>
      <c r="Q12" s="121"/>
      <c r="R12" s="120"/>
      <c r="S12" s="148"/>
      <c r="T12" s="148"/>
      <c r="U12" s="121"/>
    </row>
    <row r="13" spans="1:21" customFormat="1" ht="60" customHeight="1">
      <c r="A13" s="112">
        <v>6</v>
      </c>
      <c r="B13" s="120" t="s">
        <v>214</v>
      </c>
      <c r="C13" s="121"/>
      <c r="D13" s="120" t="str">
        <f>'IDENT. RIESGOS Y OPORT'!F34</f>
        <v>Recuperar y mantener el nivel tipo A como tecnologico del TecNM</v>
      </c>
      <c r="E13" s="121"/>
      <c r="F13" s="117" t="s">
        <v>246</v>
      </c>
      <c r="G13" s="99">
        <f>'CRITERIOS DE EVALUACIÓN'!E75</f>
        <v>150</v>
      </c>
      <c r="H13" s="100" t="s">
        <v>226</v>
      </c>
      <c r="I13" s="114" t="s">
        <v>239</v>
      </c>
      <c r="J13" s="120" t="s">
        <v>261</v>
      </c>
      <c r="K13" s="121"/>
      <c r="L13" s="120" t="s">
        <v>262</v>
      </c>
      <c r="M13" s="121"/>
      <c r="N13" s="119" t="s">
        <v>252</v>
      </c>
      <c r="O13" s="120" t="s">
        <v>276</v>
      </c>
      <c r="P13" s="148"/>
      <c r="Q13" s="121"/>
      <c r="R13" s="120"/>
      <c r="S13" s="148"/>
      <c r="T13" s="148"/>
      <c r="U13" s="121"/>
    </row>
    <row r="14" spans="1:21" customFormat="1" ht="60" customHeight="1">
      <c r="A14" s="112">
        <v>7</v>
      </c>
      <c r="B14" s="120" t="s">
        <v>220</v>
      </c>
      <c r="C14" s="121"/>
      <c r="D14" s="120" t="str">
        <f>'IDENT. RIESGOS Y OPORT'!F36</f>
        <v>Ofrecer cursos en linea a docentes y alumnos</v>
      </c>
      <c r="E14" s="121"/>
      <c r="F14" s="117" t="s">
        <v>246</v>
      </c>
      <c r="G14" s="99">
        <f>'CRITERIOS DE EVALUACIÓN'!E88</f>
        <v>90</v>
      </c>
      <c r="H14" s="100" t="s">
        <v>226</v>
      </c>
      <c r="I14" s="114" t="s">
        <v>234</v>
      </c>
      <c r="J14" s="120" t="s">
        <v>263</v>
      </c>
      <c r="K14" s="121"/>
      <c r="L14" s="120" t="s">
        <v>264</v>
      </c>
      <c r="M14" s="121"/>
      <c r="N14" s="119" t="s">
        <v>252</v>
      </c>
      <c r="O14" s="120" t="s">
        <v>277</v>
      </c>
      <c r="P14" s="148"/>
      <c r="Q14" s="121"/>
      <c r="R14" s="120"/>
      <c r="S14" s="148"/>
      <c r="T14" s="148"/>
      <c r="U14" s="121"/>
    </row>
    <row r="15" spans="1:21" customFormat="1" ht="60" customHeight="1">
      <c r="A15" s="112">
        <v>8</v>
      </c>
      <c r="B15" s="120" t="s">
        <v>222</v>
      </c>
      <c r="C15" s="121"/>
      <c r="D15" s="120" t="str">
        <f>'IDENT. RIESGOS Y OPORT'!F37</f>
        <v>Aprovechar las TIC´S para mejorar el servicio al cliente</v>
      </c>
      <c r="E15" s="121"/>
      <c r="F15" s="117" t="s">
        <v>249</v>
      </c>
      <c r="G15" s="99">
        <f>'CRITERIOS DE EVALUACIÓN'!E101</f>
        <v>90</v>
      </c>
      <c r="H15" s="100" t="s">
        <v>226</v>
      </c>
      <c r="I15" s="114" t="s">
        <v>240</v>
      </c>
      <c r="J15" s="120" t="s">
        <v>265</v>
      </c>
      <c r="K15" s="121"/>
      <c r="L15" s="120" t="s">
        <v>266</v>
      </c>
      <c r="M15" s="121"/>
      <c r="N15" s="119" t="s">
        <v>252</v>
      </c>
      <c r="O15" s="120" t="s">
        <v>278</v>
      </c>
      <c r="P15" s="148"/>
      <c r="Q15" s="121"/>
      <c r="R15" s="120"/>
      <c r="S15" s="148"/>
      <c r="T15" s="148"/>
      <c r="U15" s="121"/>
    </row>
    <row r="16" spans="1:21" customFormat="1" ht="60" customHeight="1">
      <c r="A16" s="112">
        <v>9</v>
      </c>
      <c r="B16" s="120" t="s">
        <v>214</v>
      </c>
      <c r="C16" s="121"/>
      <c r="D16" s="120" t="str">
        <f>'IDENT. RIESGOS Y OPORT'!F40</f>
        <v xml:space="preserve">Canalizar para obtener nuevas becas a los estudiantes    </v>
      </c>
      <c r="E16" s="121"/>
      <c r="F16" s="117" t="s">
        <v>250</v>
      </c>
      <c r="G16" s="99">
        <f>'CRITERIOS DE EVALUACIÓN'!E114</f>
        <v>90</v>
      </c>
      <c r="H16" s="100" t="s">
        <v>226</v>
      </c>
      <c r="I16" s="114" t="s">
        <v>241</v>
      </c>
      <c r="J16" s="120" t="s">
        <v>267</v>
      </c>
      <c r="K16" s="121"/>
      <c r="L16" s="120" t="s">
        <v>268</v>
      </c>
      <c r="M16" s="121"/>
      <c r="N16" s="119" t="s">
        <v>252</v>
      </c>
      <c r="O16" s="120" t="s">
        <v>279</v>
      </c>
      <c r="P16" s="148"/>
      <c r="Q16" s="121"/>
      <c r="R16" s="120"/>
      <c r="S16" s="148"/>
      <c r="T16" s="148"/>
      <c r="U16" s="121"/>
    </row>
    <row r="17" spans="1:21" customFormat="1" ht="60" customHeight="1">
      <c r="A17" s="112">
        <v>10</v>
      </c>
      <c r="B17" s="120" t="s">
        <v>223</v>
      </c>
      <c r="C17" s="121"/>
      <c r="D17" s="120" t="str">
        <f>'IDENT. RIESGOS Y OPORT'!F38</f>
        <v>Asistencia a las reuniones del SGC   (PROGRAMA)</v>
      </c>
      <c r="E17" s="121"/>
      <c r="F17" s="117" t="s">
        <v>248</v>
      </c>
      <c r="G17" s="99">
        <f>'CRITERIOS DE EVALUACIÓN'!E127</f>
        <v>54</v>
      </c>
      <c r="H17" s="113" t="s">
        <v>233</v>
      </c>
      <c r="I17" s="114" t="s">
        <v>242</v>
      </c>
      <c r="J17" s="120" t="s">
        <v>269</v>
      </c>
      <c r="K17" s="121"/>
      <c r="L17" s="120" t="s">
        <v>0</v>
      </c>
      <c r="M17" s="121"/>
      <c r="N17" s="119" t="s">
        <v>252</v>
      </c>
      <c r="O17" s="120" t="s">
        <v>280</v>
      </c>
      <c r="P17" s="148"/>
      <c r="Q17" s="121"/>
      <c r="R17" s="120"/>
      <c r="S17" s="148"/>
      <c r="T17" s="148"/>
      <c r="U17" s="121"/>
    </row>
    <row r="18" spans="1:21" customFormat="1" ht="26.25">
      <c r="B18" s="9"/>
      <c r="C18" s="15"/>
      <c r="D18" s="15"/>
      <c r="E18" s="15"/>
      <c r="F18" s="15"/>
      <c r="G18" s="14"/>
      <c r="H18" s="12"/>
      <c r="J18" s="13" t="s">
        <v>41</v>
      </c>
      <c r="K18" s="170" t="s">
        <v>245</v>
      </c>
      <c r="L18" s="170"/>
      <c r="M18" s="170"/>
      <c r="Q18" s="15"/>
    </row>
    <row r="19" spans="1:21" customFormat="1" ht="15.75" thickBot="1">
      <c r="C19" s="11"/>
      <c r="H19" s="12"/>
      <c r="K19" s="10"/>
      <c r="L19" s="10"/>
    </row>
    <row r="20" spans="1:21" customFormat="1" ht="15.75" customHeight="1" thickBot="1">
      <c r="C20" s="11"/>
      <c r="H20" s="181" t="s">
        <v>43</v>
      </c>
      <c r="I20" s="182"/>
      <c r="J20" s="182"/>
      <c r="K20" s="182"/>
      <c r="L20" s="183"/>
      <c r="M20" s="158" t="s">
        <v>42</v>
      </c>
      <c r="N20" s="159"/>
      <c r="O20" s="159"/>
      <c r="P20" s="159"/>
      <c r="Q20" s="159"/>
      <c r="R20" s="160"/>
    </row>
    <row r="21" spans="1:21" customFormat="1" ht="15">
      <c r="C21" s="11"/>
      <c r="H21" s="161" t="s">
        <v>45</v>
      </c>
      <c r="I21" s="162"/>
      <c r="J21" s="162"/>
      <c r="K21" s="162"/>
      <c r="L21" s="163"/>
      <c r="M21" s="161" t="s">
        <v>46</v>
      </c>
      <c r="N21" s="162"/>
      <c r="O21" s="162"/>
      <c r="P21" s="162"/>
      <c r="Q21" s="162"/>
      <c r="R21" s="163"/>
    </row>
    <row r="22" spans="1:21" customFormat="1" ht="15">
      <c r="H22" s="164"/>
      <c r="I22" s="165"/>
      <c r="J22" s="165"/>
      <c r="K22" s="165"/>
      <c r="L22" s="166"/>
      <c r="M22" s="164"/>
      <c r="N22" s="165"/>
      <c r="O22" s="165"/>
      <c r="P22" s="165"/>
      <c r="Q22" s="165"/>
      <c r="R22" s="166"/>
    </row>
    <row r="23" spans="1:21" customFormat="1" ht="15.75" customHeight="1" thickBot="1">
      <c r="H23" s="167"/>
      <c r="I23" s="168"/>
      <c r="J23" s="168"/>
      <c r="K23" s="168"/>
      <c r="L23" s="169"/>
      <c r="M23" s="167"/>
      <c r="N23" s="168"/>
      <c r="O23" s="168"/>
      <c r="P23" s="168"/>
      <c r="Q23" s="168"/>
      <c r="R23" s="169"/>
    </row>
    <row r="24" spans="1:21" customFormat="1" ht="15.75" customHeight="1">
      <c r="C24" s="11"/>
      <c r="H24" s="161" t="s">
        <v>44</v>
      </c>
      <c r="I24" s="162"/>
      <c r="J24" s="162"/>
      <c r="K24" s="162"/>
      <c r="L24" s="163"/>
      <c r="M24" s="161" t="s">
        <v>40</v>
      </c>
      <c r="N24" s="162"/>
      <c r="O24" s="162"/>
      <c r="P24" s="162"/>
      <c r="Q24" s="162"/>
      <c r="R24" s="163"/>
    </row>
    <row r="25" spans="1:21" customFormat="1" ht="15.75" thickBot="1">
      <c r="C25" s="11"/>
      <c r="H25" s="167"/>
      <c r="I25" s="168"/>
      <c r="J25" s="168"/>
      <c r="K25" s="168"/>
      <c r="L25" s="169"/>
      <c r="M25" s="167"/>
      <c r="N25" s="168"/>
      <c r="O25" s="168"/>
      <c r="P25" s="168"/>
      <c r="Q25" s="168"/>
      <c r="R25" s="169"/>
    </row>
    <row r="26" spans="1:21" customFormat="1" ht="15">
      <c r="C26" s="11"/>
      <c r="H26" s="12"/>
      <c r="K26" s="10"/>
      <c r="L26" s="10"/>
    </row>
    <row r="27" spans="1:21" customFormat="1" ht="15">
      <c r="C27" s="11"/>
      <c r="H27" s="12"/>
      <c r="K27" s="10"/>
      <c r="L27" s="10"/>
    </row>
    <row r="28" spans="1:21" customFormat="1" ht="15">
      <c r="C28" s="11"/>
      <c r="H28" s="12"/>
      <c r="K28" s="10"/>
      <c r="L28" s="10"/>
    </row>
    <row r="29" spans="1:21" customFormat="1" ht="15">
      <c r="C29" s="11"/>
      <c r="H29" s="12"/>
      <c r="K29" s="10"/>
      <c r="L29" s="10"/>
    </row>
    <row r="30" spans="1:21" customFormat="1" ht="15">
      <c r="C30" s="11"/>
      <c r="H30" s="12"/>
      <c r="K30" s="10"/>
      <c r="L30" s="10"/>
    </row>
    <row r="31" spans="1:21" customFormat="1" ht="15">
      <c r="C31" s="157" t="s">
        <v>49</v>
      </c>
      <c r="D31" s="157"/>
      <c r="H31" s="12"/>
      <c r="L31" s="10"/>
      <c r="M31" s="157" t="s">
        <v>50</v>
      </c>
      <c r="N31" s="157"/>
    </row>
    <row r="32" spans="1:21" customFormat="1" ht="15.75">
      <c r="C32" s="11"/>
      <c r="G32" s="180"/>
      <c r="H32" s="180"/>
      <c r="I32" s="180"/>
      <c r="J32" s="180"/>
      <c r="K32" s="10"/>
      <c r="L32" s="10"/>
    </row>
  </sheetData>
  <mergeCells count="90">
    <mergeCell ref="G32:J32"/>
    <mergeCell ref="H20:L20"/>
    <mergeCell ref="H21:L23"/>
    <mergeCell ref="H24:L25"/>
    <mergeCell ref="A1:B3"/>
    <mergeCell ref="A6:A7"/>
    <mergeCell ref="J8:K8"/>
    <mergeCell ref="B9:C9"/>
    <mergeCell ref="D9:E9"/>
    <mergeCell ref="B10:C10"/>
    <mergeCell ref="D10:E10"/>
    <mergeCell ref="B11:C11"/>
    <mergeCell ref="D11:E11"/>
    <mergeCell ref="B12:C12"/>
    <mergeCell ref="D12:E12"/>
    <mergeCell ref="R1:U1"/>
    <mergeCell ref="R2:U2"/>
    <mergeCell ref="R3:U3"/>
    <mergeCell ref="M31:N31"/>
    <mergeCell ref="M20:R20"/>
    <mergeCell ref="M21:R23"/>
    <mergeCell ref="M24:R25"/>
    <mergeCell ref="K18:M18"/>
    <mergeCell ref="C1:N2"/>
    <mergeCell ref="C3:N3"/>
    <mergeCell ref="O1:Q1"/>
    <mergeCell ref="O2:Q2"/>
    <mergeCell ref="O3:Q3"/>
    <mergeCell ref="C31:D31"/>
    <mergeCell ref="O17:Q17"/>
    <mergeCell ref="R17:U17"/>
    <mergeCell ref="B17:C17"/>
    <mergeCell ref="D17:E17"/>
    <mergeCell ref="O8:Q8"/>
    <mergeCell ref="R8:U8"/>
    <mergeCell ref="O9:Q9"/>
    <mergeCell ref="R9:U9"/>
    <mergeCell ref="O10:Q10"/>
    <mergeCell ref="R10:U10"/>
    <mergeCell ref="O11:Q11"/>
    <mergeCell ref="R11:U11"/>
    <mergeCell ref="O12:Q12"/>
    <mergeCell ref="R12:U12"/>
    <mergeCell ref="O13:Q13"/>
    <mergeCell ref="R13:U13"/>
    <mergeCell ref="A5:E5"/>
    <mergeCell ref="O15:Q15"/>
    <mergeCell ref="R15:U15"/>
    <mergeCell ref="O16:Q16"/>
    <mergeCell ref="R16:U16"/>
    <mergeCell ref="O14:Q14"/>
    <mergeCell ref="R14:U14"/>
    <mergeCell ref="L7:M7"/>
    <mergeCell ref="J7:K7"/>
    <mergeCell ref="B8:C8"/>
    <mergeCell ref="D8:E8"/>
    <mergeCell ref="L8:M8"/>
    <mergeCell ref="J6:N6"/>
    <mergeCell ref="O6:Q7"/>
    <mergeCell ref="R6:U7"/>
    <mergeCell ref="B6:C7"/>
    <mergeCell ref="D6:E7"/>
    <mergeCell ref="F6:H6"/>
    <mergeCell ref="I6:I7"/>
    <mergeCell ref="J9:K9"/>
    <mergeCell ref="L9:M9"/>
    <mergeCell ref="J10:K10"/>
    <mergeCell ref="L10:M10"/>
    <mergeCell ref="J11:K11"/>
    <mergeCell ref="L11:M11"/>
    <mergeCell ref="J12:K12"/>
    <mergeCell ref="L12:M12"/>
    <mergeCell ref="J13:K13"/>
    <mergeCell ref="L13:M13"/>
    <mergeCell ref="J14:K14"/>
    <mergeCell ref="L14:M14"/>
    <mergeCell ref="J15:K15"/>
    <mergeCell ref="L15:M15"/>
    <mergeCell ref="J16:K16"/>
    <mergeCell ref="L16:M16"/>
    <mergeCell ref="J17:K17"/>
    <mergeCell ref="L17:M17"/>
    <mergeCell ref="D13:E13"/>
    <mergeCell ref="D14:E14"/>
    <mergeCell ref="D15:E15"/>
    <mergeCell ref="D16:E16"/>
    <mergeCell ref="B13:C13"/>
    <mergeCell ref="B14:C14"/>
    <mergeCell ref="B15:C15"/>
    <mergeCell ref="B16:C16"/>
  </mergeCells>
  <phoneticPr fontId="4" type="noConversion"/>
  <printOptions horizontalCentered="1"/>
  <pageMargins left="0" right="0" top="0" bottom="0" header="0" footer="0"/>
  <pageSetup scale="22" orientation="landscape" r:id="rId1"/>
  <headerFooter scaleWithDoc="0" alignWithMargins="0">
    <oddFooter>&amp;R&amp;"Century Gothic,Normal"&amp;6Rev. 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9"/>
  <sheetViews>
    <sheetView tabSelected="1" topLeftCell="A46" zoomScale="85" zoomScaleNormal="85" zoomScalePageLayoutView="85" workbookViewId="0">
      <selection activeCell="P68" sqref="P68"/>
    </sheetView>
  </sheetViews>
  <sheetFormatPr baseColWidth="10" defaultColWidth="53.85546875" defaultRowHeight="15"/>
  <cols>
    <col min="1" max="1" width="35.7109375" customWidth="1"/>
    <col min="2" max="2" width="15.7109375" customWidth="1"/>
    <col min="3" max="4" width="8.7109375" customWidth="1"/>
    <col min="5" max="9" width="10.7109375" customWidth="1"/>
    <col min="10" max="10" width="10.85546875" customWidth="1"/>
    <col min="11" max="11" width="17.5703125" customWidth="1"/>
    <col min="12" max="16" width="10.7109375" customWidth="1"/>
    <col min="17" max="17" width="14.42578125" customWidth="1"/>
  </cols>
  <sheetData>
    <row r="1" spans="1:16" ht="15" customHeight="1">
      <c r="L1" s="204" t="s">
        <v>70</v>
      </c>
      <c r="M1" s="204"/>
      <c r="N1" s="204"/>
      <c r="O1" s="204"/>
      <c r="P1" s="204"/>
    </row>
    <row r="2" spans="1:16" ht="15" customHeight="1" thickBot="1">
      <c r="L2" s="204"/>
      <c r="M2" s="204"/>
      <c r="N2" s="204"/>
      <c r="O2" s="204"/>
      <c r="P2" s="204"/>
    </row>
    <row r="3" spans="1:16" ht="21.75" customHeight="1" thickBot="1">
      <c r="A3" s="82" t="s">
        <v>61</v>
      </c>
      <c r="B3" s="244" t="s">
        <v>62</v>
      </c>
      <c r="C3" s="245"/>
      <c r="D3" s="245"/>
      <c r="E3" s="245"/>
      <c r="F3" s="245"/>
      <c r="G3" s="245"/>
      <c r="H3" s="245"/>
      <c r="I3" s="245"/>
      <c r="J3" s="246"/>
      <c r="L3" s="204"/>
      <c r="M3" s="204"/>
      <c r="N3" s="204"/>
      <c r="O3" s="204"/>
      <c r="P3" s="204"/>
    </row>
    <row r="4" spans="1:16" ht="30" customHeight="1">
      <c r="A4" s="231">
        <v>1</v>
      </c>
      <c r="B4" s="233" t="s">
        <v>83</v>
      </c>
      <c r="C4" s="233"/>
      <c r="D4" s="233"/>
      <c r="E4" s="234" t="s">
        <v>84</v>
      </c>
      <c r="F4" s="234"/>
      <c r="G4" s="234" t="s">
        <v>85</v>
      </c>
      <c r="H4" s="234"/>
      <c r="I4" s="234" t="s">
        <v>86</v>
      </c>
      <c r="J4" s="235"/>
      <c r="L4" s="205" t="s">
        <v>76</v>
      </c>
      <c r="M4" s="205"/>
      <c r="N4" s="205"/>
      <c r="O4" s="205"/>
      <c r="P4" s="205"/>
    </row>
    <row r="5" spans="1:16" ht="30" customHeight="1">
      <c r="A5" s="232"/>
      <c r="B5" s="236" t="s">
        <v>63</v>
      </c>
      <c r="C5" s="207" t="s">
        <v>64</v>
      </c>
      <c r="D5" s="208"/>
      <c r="E5" s="237" t="s">
        <v>64</v>
      </c>
      <c r="F5" s="237"/>
      <c r="G5" s="237" t="s">
        <v>64</v>
      </c>
      <c r="H5" s="237"/>
      <c r="I5" s="237" t="s">
        <v>64</v>
      </c>
      <c r="J5" s="238"/>
      <c r="L5" s="205"/>
      <c r="M5" s="205"/>
      <c r="N5" s="205"/>
      <c r="O5" s="205"/>
      <c r="P5" s="205"/>
    </row>
    <row r="6" spans="1:16" ht="16.5" customHeight="1" thickBot="1">
      <c r="A6" s="239" t="str">
        <f>'IDENT. RIESGOS Y OPORT'!F26</f>
        <v>Buena relación con los gobiernos</v>
      </c>
      <c r="B6" s="236"/>
      <c r="C6" s="209"/>
      <c r="D6" s="210"/>
      <c r="E6" s="237"/>
      <c r="F6" s="237"/>
      <c r="G6" s="237"/>
      <c r="H6" s="237"/>
      <c r="I6" s="237"/>
      <c r="J6" s="238"/>
    </row>
    <row r="7" spans="1:16" ht="15.75" thickBot="1">
      <c r="A7" s="240"/>
      <c r="B7" s="33" t="s">
        <v>65</v>
      </c>
      <c r="C7" s="202">
        <v>2</v>
      </c>
      <c r="D7" s="203"/>
      <c r="E7" s="242">
        <v>3</v>
      </c>
      <c r="F7" s="242"/>
      <c r="G7" s="242">
        <v>5</v>
      </c>
      <c r="H7" s="242"/>
      <c r="I7" s="242">
        <v>5</v>
      </c>
      <c r="J7" s="243"/>
      <c r="L7" s="80"/>
      <c r="M7" s="21" t="s">
        <v>71</v>
      </c>
      <c r="N7" s="22" t="s">
        <v>72</v>
      </c>
      <c r="O7" s="23" t="s">
        <v>73</v>
      </c>
    </row>
    <row r="8" spans="1:16" ht="15.75" thickBot="1">
      <c r="A8" s="240"/>
      <c r="B8" s="33" t="s">
        <v>66</v>
      </c>
      <c r="C8" s="202"/>
      <c r="D8" s="203"/>
      <c r="E8" s="211" t="s">
        <v>227</v>
      </c>
      <c r="F8" s="212"/>
      <c r="G8" s="212"/>
      <c r="H8" s="212"/>
      <c r="I8" s="212"/>
      <c r="J8" s="213"/>
      <c r="L8" s="80"/>
      <c r="M8" s="24">
        <v>1</v>
      </c>
      <c r="N8" s="25" t="s">
        <v>74</v>
      </c>
      <c r="O8" s="26"/>
    </row>
    <row r="9" spans="1:16" ht="15.75" thickBot="1">
      <c r="A9" s="240"/>
      <c r="B9" s="33" t="s">
        <v>67</v>
      </c>
      <c r="C9" s="202"/>
      <c r="D9" s="203"/>
      <c r="E9" s="214"/>
      <c r="F9" s="215"/>
      <c r="G9" s="215"/>
      <c r="H9" s="215"/>
      <c r="I9" s="215"/>
      <c r="J9" s="216"/>
      <c r="M9" s="24">
        <v>2</v>
      </c>
      <c r="N9" s="25" t="s">
        <v>75</v>
      </c>
      <c r="O9" s="27"/>
    </row>
    <row r="10" spans="1:16">
      <c r="A10" s="240"/>
      <c r="B10" s="33"/>
      <c r="C10" s="202"/>
      <c r="D10" s="203"/>
      <c r="E10" s="217">
        <f>IFERROR(C12*E7*G7*I7,"")</f>
        <v>150</v>
      </c>
      <c r="F10" s="218"/>
      <c r="G10" s="218"/>
      <c r="H10" s="218"/>
      <c r="I10" s="218"/>
      <c r="J10" s="219"/>
    </row>
    <row r="11" spans="1:16" ht="15" customHeight="1">
      <c r="A11" s="240"/>
      <c r="B11" s="33"/>
      <c r="C11" s="202"/>
      <c r="D11" s="203"/>
      <c r="E11" s="220"/>
      <c r="F11" s="221"/>
      <c r="G11" s="221"/>
      <c r="H11" s="221"/>
      <c r="I11" s="221"/>
      <c r="J11" s="222"/>
      <c r="L11" s="204" t="s">
        <v>77</v>
      </c>
      <c r="M11" s="204"/>
      <c r="N11" s="204"/>
      <c r="O11" s="204"/>
      <c r="P11" s="204"/>
    </row>
    <row r="12" spans="1:16" ht="15.75" customHeight="1" thickBot="1">
      <c r="A12" s="241"/>
      <c r="B12" s="83" t="s">
        <v>69</v>
      </c>
      <c r="C12" s="226">
        <f>IFERROR(IF(AVERAGE(C7:C11)&lt;=0.9,1,IF(AND(AVERAGE(C7:C11)&gt;=1,AVERAGE(C7:C11)&lt;=1.5),1.5,IF(AVERAGE(C7:C11)&gt;=1.6,2,""))),"")</f>
        <v>2</v>
      </c>
      <c r="D12" s="227"/>
      <c r="E12" s="223"/>
      <c r="F12" s="224"/>
      <c r="G12" s="224"/>
      <c r="H12" s="224"/>
      <c r="I12" s="224"/>
      <c r="J12" s="225"/>
      <c r="L12" s="204"/>
      <c r="M12" s="204"/>
      <c r="N12" s="204"/>
      <c r="O12" s="204"/>
      <c r="P12" s="204"/>
    </row>
    <row r="13" spans="1:16" ht="15" customHeight="1">
      <c r="L13" s="204"/>
      <c r="M13" s="204"/>
      <c r="N13" s="204"/>
      <c r="O13" s="204"/>
      <c r="P13" s="204"/>
    </row>
    <row r="14" spans="1:16" ht="15" customHeight="1">
      <c r="L14" s="204" t="s">
        <v>78</v>
      </c>
      <c r="M14" s="204"/>
      <c r="N14" s="204"/>
      <c r="O14" s="204"/>
      <c r="P14" s="204"/>
    </row>
    <row r="15" spans="1:16" ht="15" customHeight="1">
      <c r="L15" s="204"/>
      <c r="M15" s="204"/>
      <c r="N15" s="204"/>
      <c r="O15" s="204"/>
      <c r="P15" s="204"/>
    </row>
    <row r="16" spans="1:16" ht="21.75" thickBot="1">
      <c r="A16" s="32" t="s">
        <v>61</v>
      </c>
      <c r="B16" s="228" t="s">
        <v>62</v>
      </c>
      <c r="C16" s="229"/>
      <c r="D16" s="229"/>
      <c r="E16" s="229"/>
      <c r="F16" s="229"/>
      <c r="G16" s="229"/>
      <c r="H16" s="229"/>
      <c r="I16" s="229"/>
      <c r="J16" s="230"/>
      <c r="L16" s="204"/>
      <c r="M16" s="204"/>
      <c r="N16" s="204"/>
      <c r="O16" s="204"/>
      <c r="P16" s="204"/>
    </row>
    <row r="17" spans="1:17" ht="30" customHeight="1">
      <c r="A17" s="231">
        <v>2</v>
      </c>
      <c r="B17" s="233" t="s">
        <v>83</v>
      </c>
      <c r="C17" s="233"/>
      <c r="D17" s="233"/>
      <c r="E17" s="234" t="s">
        <v>84</v>
      </c>
      <c r="F17" s="234"/>
      <c r="G17" s="234" t="s">
        <v>85</v>
      </c>
      <c r="H17" s="234"/>
      <c r="I17" s="234" t="s">
        <v>86</v>
      </c>
      <c r="J17" s="235"/>
      <c r="L17" s="204" t="s">
        <v>217</v>
      </c>
      <c r="M17" s="204"/>
      <c r="N17" s="204"/>
      <c r="O17" s="204"/>
      <c r="P17" s="204"/>
      <c r="Q17" s="20"/>
    </row>
    <row r="18" spans="1:17" ht="30" customHeight="1">
      <c r="A18" s="232"/>
      <c r="B18" s="236" t="s">
        <v>63</v>
      </c>
      <c r="C18" s="207" t="s">
        <v>64</v>
      </c>
      <c r="D18" s="208"/>
      <c r="E18" s="237" t="s">
        <v>64</v>
      </c>
      <c r="F18" s="237"/>
      <c r="G18" s="237" t="s">
        <v>64</v>
      </c>
      <c r="H18" s="237"/>
      <c r="I18" s="237" t="s">
        <v>64</v>
      </c>
      <c r="J18" s="238"/>
      <c r="L18" s="204"/>
      <c r="M18" s="204"/>
      <c r="N18" s="204"/>
      <c r="O18" s="204"/>
      <c r="P18" s="204"/>
    </row>
    <row r="19" spans="1:17" ht="15.75" customHeight="1">
      <c r="A19" s="239" t="str">
        <f>'IDENT. RIESGOS Y OPORT'!F27</f>
        <v>Ofrecer servicio externo (CONOCER, ECODI, ETC)</v>
      </c>
      <c r="B19" s="236"/>
      <c r="C19" s="209"/>
      <c r="D19" s="210"/>
      <c r="E19" s="237"/>
      <c r="F19" s="237"/>
      <c r="G19" s="237"/>
      <c r="H19" s="237"/>
      <c r="I19" s="237"/>
      <c r="J19" s="238"/>
      <c r="L19" s="204"/>
      <c r="M19" s="204"/>
      <c r="N19" s="204"/>
      <c r="O19" s="204"/>
      <c r="P19" s="204"/>
    </row>
    <row r="20" spans="1:17" ht="16.5" customHeight="1" thickBot="1">
      <c r="A20" s="240"/>
      <c r="B20" s="18" t="s">
        <v>65</v>
      </c>
      <c r="C20" s="202">
        <v>2</v>
      </c>
      <c r="D20" s="203"/>
      <c r="E20" s="242">
        <v>5</v>
      </c>
      <c r="F20" s="242"/>
      <c r="G20" s="242">
        <v>5</v>
      </c>
      <c r="H20" s="242"/>
      <c r="I20" s="242">
        <v>5</v>
      </c>
      <c r="J20" s="243"/>
      <c r="L20" s="204" t="s">
        <v>228</v>
      </c>
      <c r="M20" s="204"/>
      <c r="N20" s="204"/>
      <c r="O20" s="204"/>
      <c r="P20" s="204"/>
    </row>
    <row r="21" spans="1:17" ht="15.75" customHeight="1">
      <c r="A21" s="240"/>
      <c r="B21" s="18" t="s">
        <v>66</v>
      </c>
      <c r="C21" s="202">
        <v>2</v>
      </c>
      <c r="D21" s="203"/>
      <c r="E21" s="211" t="s">
        <v>227</v>
      </c>
      <c r="F21" s="212"/>
      <c r="G21" s="212"/>
      <c r="H21" s="212"/>
      <c r="I21" s="212"/>
      <c r="J21" s="213"/>
      <c r="L21" s="204"/>
      <c r="M21" s="204"/>
      <c r="N21" s="204"/>
      <c r="O21" s="204"/>
      <c r="P21" s="204"/>
    </row>
    <row r="22" spans="1:17" ht="15.75" customHeight="1">
      <c r="A22" s="240"/>
      <c r="B22" s="18" t="s">
        <v>67</v>
      </c>
      <c r="C22" s="202">
        <v>2</v>
      </c>
      <c r="D22" s="203"/>
      <c r="E22" s="214"/>
      <c r="F22" s="215"/>
      <c r="G22" s="215"/>
      <c r="H22" s="215"/>
      <c r="I22" s="215"/>
      <c r="J22" s="216"/>
      <c r="L22" s="204"/>
      <c r="M22" s="204"/>
      <c r="N22" s="204"/>
      <c r="O22" s="204"/>
      <c r="P22" s="204"/>
    </row>
    <row r="23" spans="1:17" ht="15.75">
      <c r="A23" s="240"/>
      <c r="B23" s="18"/>
      <c r="C23" s="202"/>
      <c r="D23" s="203"/>
      <c r="E23" s="217">
        <f>IFERROR(C25*E20*G20*I20,"")</f>
        <v>250</v>
      </c>
      <c r="F23" s="218"/>
      <c r="G23" s="218"/>
      <c r="H23" s="218"/>
      <c r="I23" s="218"/>
      <c r="J23" s="219"/>
    </row>
    <row r="24" spans="1:17" ht="15.75">
      <c r="A24" s="240"/>
      <c r="B24" s="18"/>
      <c r="C24" s="202"/>
      <c r="D24" s="203"/>
      <c r="E24" s="220"/>
      <c r="F24" s="221"/>
      <c r="G24" s="221"/>
      <c r="H24" s="221"/>
      <c r="I24" s="221"/>
      <c r="J24" s="222"/>
      <c r="L24" s="206" t="s">
        <v>216</v>
      </c>
      <c r="M24" s="206"/>
      <c r="N24" s="206"/>
      <c r="O24" s="206"/>
      <c r="P24" s="206"/>
    </row>
    <row r="25" spans="1:17" ht="15.75" thickBot="1">
      <c r="A25" s="241"/>
      <c r="B25" s="19" t="s">
        <v>69</v>
      </c>
      <c r="C25" s="202">
        <f>IFERROR(IF(AVERAGE(C20:C24)&lt;=0.9,1,IF(AND(AVERAGE(C20:C24)&gt;=1,AVERAGE(C20:C24)&lt;=1.5),1.5,IF(AVERAGE(C20:C24)&gt;=1.6,2,""))),"")</f>
        <v>2</v>
      </c>
      <c r="D25" s="203"/>
      <c r="E25" s="223"/>
      <c r="F25" s="224"/>
      <c r="G25" s="224"/>
      <c r="H25" s="224"/>
      <c r="I25" s="224"/>
      <c r="J25" s="225"/>
    </row>
    <row r="26" spans="1:17" ht="15.75" thickBot="1">
      <c r="M26" s="21" t="s">
        <v>71</v>
      </c>
      <c r="N26" s="22" t="s">
        <v>72</v>
      </c>
      <c r="O26" s="23" t="s">
        <v>73</v>
      </c>
    </row>
    <row r="27" spans="1:17" ht="15.75" thickBot="1">
      <c r="M27" s="24">
        <v>1</v>
      </c>
      <c r="N27" s="25" t="s">
        <v>79</v>
      </c>
      <c r="O27" s="81"/>
    </row>
    <row r="28" spans="1:17" ht="15.75" thickBot="1">
      <c r="M28" s="24">
        <v>3</v>
      </c>
      <c r="N28" s="25" t="s">
        <v>80</v>
      </c>
      <c r="O28" s="26"/>
    </row>
    <row r="29" spans="1:17" ht="21.75" thickBot="1">
      <c r="A29" s="32" t="s">
        <v>61</v>
      </c>
      <c r="B29" s="228" t="s">
        <v>62</v>
      </c>
      <c r="C29" s="229"/>
      <c r="D29" s="229"/>
      <c r="E29" s="229"/>
      <c r="F29" s="229"/>
      <c r="G29" s="229"/>
      <c r="H29" s="229"/>
      <c r="I29" s="229"/>
      <c r="J29" s="230"/>
      <c r="M29" s="24">
        <v>5</v>
      </c>
      <c r="N29" s="25" t="s">
        <v>81</v>
      </c>
      <c r="O29" s="28"/>
    </row>
    <row r="30" spans="1:17" ht="30" customHeight="1">
      <c r="A30" s="231">
        <v>3</v>
      </c>
      <c r="B30" s="233" t="s">
        <v>83</v>
      </c>
      <c r="C30" s="233"/>
      <c r="D30" s="233"/>
      <c r="E30" s="234" t="s">
        <v>84</v>
      </c>
      <c r="F30" s="234"/>
      <c r="G30" s="234" t="s">
        <v>85</v>
      </c>
      <c r="H30" s="234"/>
      <c r="I30" s="234" t="s">
        <v>86</v>
      </c>
      <c r="J30" s="235"/>
    </row>
    <row r="31" spans="1:17" ht="30" customHeight="1" thickBot="1">
      <c r="A31" s="232"/>
      <c r="B31" s="236" t="s">
        <v>63</v>
      </c>
      <c r="C31" s="207" t="s">
        <v>64</v>
      </c>
      <c r="D31" s="208"/>
      <c r="E31" s="237" t="s">
        <v>64</v>
      </c>
      <c r="F31" s="237"/>
      <c r="G31" s="237" t="s">
        <v>64</v>
      </c>
      <c r="H31" s="237"/>
      <c r="I31" s="237" t="s">
        <v>64</v>
      </c>
      <c r="J31" s="238"/>
      <c r="L31" s="192" t="s">
        <v>281</v>
      </c>
      <c r="M31" s="192"/>
      <c r="N31" s="192"/>
      <c r="O31" s="192"/>
      <c r="P31" s="192"/>
      <c r="Q31" s="192"/>
    </row>
    <row r="32" spans="1:17" ht="15.75" customHeight="1">
      <c r="A32" s="239" t="str">
        <f>'IDENT. RIESGOS Y OPORT'!F28</f>
        <v>Aceptación de estudiantes en empresas  y dar a conocer el banco de proyectos</v>
      </c>
      <c r="B32" s="236"/>
      <c r="C32" s="209"/>
      <c r="D32" s="210"/>
      <c r="E32" s="237"/>
      <c r="F32" s="237"/>
      <c r="G32" s="237"/>
      <c r="H32" s="237"/>
      <c r="I32" s="237"/>
      <c r="J32" s="238"/>
      <c r="L32" s="84">
        <v>1</v>
      </c>
      <c r="M32" s="85">
        <v>1</v>
      </c>
      <c r="N32" s="85">
        <v>1</v>
      </c>
      <c r="O32" s="93">
        <v>1</v>
      </c>
      <c r="P32" s="106">
        <f t="shared" ref="P32:P47" si="0">L32*M32*N32*O32</f>
        <v>1</v>
      </c>
      <c r="Q32" s="193" t="s">
        <v>229</v>
      </c>
    </row>
    <row r="33" spans="1:17" ht="16.5" thickBot="1">
      <c r="A33" s="240"/>
      <c r="B33" s="18" t="s">
        <v>65</v>
      </c>
      <c r="C33" s="202">
        <v>2</v>
      </c>
      <c r="D33" s="203"/>
      <c r="E33" s="242">
        <v>3</v>
      </c>
      <c r="F33" s="242"/>
      <c r="G33" s="242">
        <v>5</v>
      </c>
      <c r="H33" s="242"/>
      <c r="I33" s="242">
        <v>5</v>
      </c>
      <c r="J33" s="243"/>
      <c r="L33" s="86">
        <v>2</v>
      </c>
      <c r="M33" s="17">
        <v>1</v>
      </c>
      <c r="N33" s="17">
        <v>1</v>
      </c>
      <c r="O33" s="94">
        <v>1</v>
      </c>
      <c r="P33" s="107">
        <f t="shared" si="0"/>
        <v>2</v>
      </c>
      <c r="Q33" s="194"/>
    </row>
    <row r="34" spans="1:17" ht="15.75" customHeight="1">
      <c r="A34" s="240"/>
      <c r="B34" s="18" t="s">
        <v>66</v>
      </c>
      <c r="C34" s="202"/>
      <c r="D34" s="203"/>
      <c r="E34" s="211" t="s">
        <v>227</v>
      </c>
      <c r="F34" s="212"/>
      <c r="G34" s="212"/>
      <c r="H34" s="212"/>
      <c r="I34" s="212"/>
      <c r="J34" s="213"/>
      <c r="L34" s="86">
        <v>1</v>
      </c>
      <c r="M34" s="17">
        <v>1</v>
      </c>
      <c r="N34" s="17">
        <v>3</v>
      </c>
      <c r="O34" s="94">
        <v>3</v>
      </c>
      <c r="P34" s="107">
        <f t="shared" si="0"/>
        <v>9</v>
      </c>
      <c r="Q34" s="194"/>
    </row>
    <row r="35" spans="1:17" ht="15.75" customHeight="1">
      <c r="A35" s="240"/>
      <c r="B35" s="18" t="s">
        <v>67</v>
      </c>
      <c r="C35" s="202"/>
      <c r="D35" s="203"/>
      <c r="E35" s="214"/>
      <c r="F35" s="215"/>
      <c r="G35" s="215"/>
      <c r="H35" s="215"/>
      <c r="I35" s="215"/>
      <c r="J35" s="216"/>
      <c r="L35" s="86">
        <v>1</v>
      </c>
      <c r="M35" s="17">
        <v>1</v>
      </c>
      <c r="N35" s="17">
        <v>3</v>
      </c>
      <c r="O35" s="94">
        <v>5</v>
      </c>
      <c r="P35" s="107">
        <f t="shared" si="0"/>
        <v>15</v>
      </c>
      <c r="Q35" s="194"/>
    </row>
    <row r="36" spans="1:17" ht="15.75">
      <c r="A36" s="240"/>
      <c r="B36" s="18"/>
      <c r="C36" s="202"/>
      <c r="D36" s="203"/>
      <c r="E36" s="217">
        <f>IFERROR(C38*E33*G33*I33,"")</f>
        <v>150</v>
      </c>
      <c r="F36" s="218"/>
      <c r="G36" s="218"/>
      <c r="H36" s="218"/>
      <c r="I36" s="218"/>
      <c r="J36" s="219"/>
      <c r="L36" s="86">
        <v>2</v>
      </c>
      <c r="M36" s="17">
        <v>1</v>
      </c>
      <c r="N36" s="17">
        <v>3</v>
      </c>
      <c r="O36" s="94">
        <v>3</v>
      </c>
      <c r="P36" s="107">
        <f t="shared" si="0"/>
        <v>18</v>
      </c>
      <c r="Q36" s="194"/>
    </row>
    <row r="37" spans="1:17" ht="16.5" thickBot="1">
      <c r="A37" s="240"/>
      <c r="B37" s="18"/>
      <c r="C37" s="202"/>
      <c r="D37" s="203"/>
      <c r="E37" s="220"/>
      <c r="F37" s="221"/>
      <c r="G37" s="221"/>
      <c r="H37" s="221"/>
      <c r="I37" s="221"/>
      <c r="J37" s="222"/>
      <c r="L37" s="87">
        <v>1</v>
      </c>
      <c r="M37" s="88">
        <v>1</v>
      </c>
      <c r="N37" s="88">
        <v>5</v>
      </c>
      <c r="O37" s="95">
        <v>5</v>
      </c>
      <c r="P37" s="108">
        <f t="shared" si="0"/>
        <v>25</v>
      </c>
      <c r="Q37" s="195"/>
    </row>
    <row r="38" spans="1:17" ht="15.75" thickBot="1">
      <c r="A38" s="241"/>
      <c r="B38" s="19" t="s">
        <v>69</v>
      </c>
      <c r="C38" s="202">
        <f>IFERROR(IF(AVERAGE(C33:C37)&lt;=0.9,1,IF(AND(AVERAGE(C33:C37)&gt;=1,AVERAGE(C33:C37)&lt;=1.5),1.5,IF(AVERAGE(C33:C37)&gt;=1.6,2,""))),"")</f>
        <v>2</v>
      </c>
      <c r="D38" s="203"/>
      <c r="E38" s="223"/>
      <c r="F38" s="224"/>
      <c r="G38" s="224"/>
      <c r="H38" s="224"/>
      <c r="I38" s="224"/>
      <c r="J38" s="225"/>
      <c r="L38" s="89">
        <v>1</v>
      </c>
      <c r="M38" s="90">
        <v>3</v>
      </c>
      <c r="N38" s="90">
        <v>3</v>
      </c>
      <c r="O38" s="109">
        <v>3</v>
      </c>
      <c r="P38" s="104">
        <f t="shared" si="0"/>
        <v>27</v>
      </c>
      <c r="Q38" s="196" t="s">
        <v>230</v>
      </c>
    </row>
    <row r="39" spans="1:17">
      <c r="L39" s="86">
        <v>2</v>
      </c>
      <c r="M39" s="17">
        <v>1</v>
      </c>
      <c r="N39" s="17">
        <v>3</v>
      </c>
      <c r="O39" s="94">
        <v>5</v>
      </c>
      <c r="P39" s="91">
        <f t="shared" si="0"/>
        <v>30</v>
      </c>
      <c r="Q39" s="197"/>
    </row>
    <row r="40" spans="1:17">
      <c r="L40" s="86">
        <v>1</v>
      </c>
      <c r="M40" s="17">
        <v>3</v>
      </c>
      <c r="N40" s="17">
        <v>3</v>
      </c>
      <c r="O40" s="94">
        <v>5</v>
      </c>
      <c r="P40" s="91">
        <f t="shared" si="0"/>
        <v>45</v>
      </c>
      <c r="Q40" s="197"/>
    </row>
    <row r="41" spans="1:17">
      <c r="L41" s="101">
        <v>2</v>
      </c>
      <c r="M41" s="102">
        <v>1</v>
      </c>
      <c r="N41" s="102">
        <v>5</v>
      </c>
      <c r="O41" s="103">
        <v>5</v>
      </c>
      <c r="P41" s="105">
        <f t="shared" si="0"/>
        <v>50</v>
      </c>
      <c r="Q41" s="197"/>
    </row>
    <row r="42" spans="1:17" ht="21.75" thickBot="1">
      <c r="A42" s="32" t="s">
        <v>61</v>
      </c>
      <c r="B42" s="228" t="s">
        <v>62</v>
      </c>
      <c r="C42" s="229"/>
      <c r="D42" s="229"/>
      <c r="E42" s="229"/>
      <c r="F42" s="229"/>
      <c r="G42" s="229"/>
      <c r="H42" s="229"/>
      <c r="I42" s="229"/>
      <c r="J42" s="230"/>
      <c r="L42" s="87">
        <v>2</v>
      </c>
      <c r="M42" s="88">
        <v>3</v>
      </c>
      <c r="N42" s="88">
        <v>3</v>
      </c>
      <c r="O42" s="95">
        <v>3</v>
      </c>
      <c r="P42" s="92">
        <f t="shared" si="0"/>
        <v>54</v>
      </c>
      <c r="Q42" s="198"/>
    </row>
    <row r="43" spans="1:17" ht="30" customHeight="1">
      <c r="A43" s="231">
        <v>4</v>
      </c>
      <c r="B43" s="233" t="s">
        <v>83</v>
      </c>
      <c r="C43" s="233"/>
      <c r="D43" s="233"/>
      <c r="E43" s="234" t="s">
        <v>84</v>
      </c>
      <c r="F43" s="234"/>
      <c r="G43" s="234" t="s">
        <v>85</v>
      </c>
      <c r="H43" s="234"/>
      <c r="I43" s="234" t="s">
        <v>86</v>
      </c>
      <c r="J43" s="235"/>
      <c r="L43" s="84">
        <v>1</v>
      </c>
      <c r="M43" s="85">
        <v>5</v>
      </c>
      <c r="N43" s="85">
        <v>5</v>
      </c>
      <c r="O43" s="93">
        <v>3</v>
      </c>
      <c r="P43" s="96">
        <f t="shared" si="0"/>
        <v>75</v>
      </c>
      <c r="Q43" s="199" t="s">
        <v>231</v>
      </c>
    </row>
    <row r="44" spans="1:17" ht="30" customHeight="1">
      <c r="A44" s="232"/>
      <c r="B44" s="236" t="s">
        <v>63</v>
      </c>
      <c r="C44" s="207" t="s">
        <v>64</v>
      </c>
      <c r="D44" s="208"/>
      <c r="E44" s="237" t="s">
        <v>64</v>
      </c>
      <c r="F44" s="237"/>
      <c r="G44" s="237" t="s">
        <v>64</v>
      </c>
      <c r="H44" s="237"/>
      <c r="I44" s="237" t="s">
        <v>64</v>
      </c>
      <c r="J44" s="238"/>
      <c r="L44" s="86">
        <v>2</v>
      </c>
      <c r="M44" s="17">
        <v>3</v>
      </c>
      <c r="N44" s="17">
        <v>3</v>
      </c>
      <c r="O44" s="94">
        <v>5</v>
      </c>
      <c r="P44" s="97">
        <f t="shared" si="0"/>
        <v>90</v>
      </c>
      <c r="Q44" s="200"/>
    </row>
    <row r="45" spans="1:17" ht="15.75" customHeight="1">
      <c r="A45" s="239" t="str">
        <f>'IDENT. RIESGOS Y OPORT'!F29</f>
        <v>Ser parte del Sistema TecNM</v>
      </c>
      <c r="B45" s="236"/>
      <c r="C45" s="209"/>
      <c r="D45" s="210"/>
      <c r="E45" s="237"/>
      <c r="F45" s="237"/>
      <c r="G45" s="237"/>
      <c r="H45" s="237"/>
      <c r="I45" s="237"/>
      <c r="J45" s="238"/>
      <c r="L45" s="86">
        <v>1</v>
      </c>
      <c r="M45" s="17">
        <v>5</v>
      </c>
      <c r="N45" s="17">
        <v>5</v>
      </c>
      <c r="O45" s="94">
        <v>5</v>
      </c>
      <c r="P45" s="97">
        <f t="shared" si="0"/>
        <v>125</v>
      </c>
      <c r="Q45" s="200"/>
    </row>
    <row r="46" spans="1:17" ht="16.5" thickBot="1">
      <c r="A46" s="240"/>
      <c r="B46" s="18" t="s">
        <v>65</v>
      </c>
      <c r="C46" s="202">
        <v>2</v>
      </c>
      <c r="D46" s="203"/>
      <c r="E46" s="242">
        <v>5</v>
      </c>
      <c r="F46" s="242"/>
      <c r="G46" s="242">
        <v>5</v>
      </c>
      <c r="H46" s="242"/>
      <c r="I46" s="242">
        <v>5</v>
      </c>
      <c r="J46" s="243"/>
      <c r="L46" s="86">
        <v>2</v>
      </c>
      <c r="M46" s="17">
        <v>5</v>
      </c>
      <c r="N46" s="17">
        <v>5</v>
      </c>
      <c r="O46" s="94">
        <v>3</v>
      </c>
      <c r="P46" s="97">
        <f t="shared" si="0"/>
        <v>150</v>
      </c>
      <c r="Q46" s="200"/>
    </row>
    <row r="47" spans="1:17" ht="15.75" customHeight="1" thickBot="1">
      <c r="A47" s="240"/>
      <c r="B47" s="18" t="s">
        <v>66</v>
      </c>
      <c r="C47" s="202"/>
      <c r="D47" s="203"/>
      <c r="E47" s="211" t="s">
        <v>227</v>
      </c>
      <c r="F47" s="212"/>
      <c r="G47" s="212"/>
      <c r="H47" s="212"/>
      <c r="I47" s="212"/>
      <c r="J47" s="213"/>
      <c r="L47" s="87">
        <v>2</v>
      </c>
      <c r="M47" s="88">
        <v>5</v>
      </c>
      <c r="N47" s="88">
        <v>5</v>
      </c>
      <c r="O47" s="95">
        <v>5</v>
      </c>
      <c r="P47" s="98">
        <f t="shared" si="0"/>
        <v>250</v>
      </c>
      <c r="Q47" s="201"/>
    </row>
    <row r="48" spans="1:17" ht="15.75" customHeight="1">
      <c r="A48" s="240"/>
      <c r="B48" s="18" t="s">
        <v>67</v>
      </c>
      <c r="C48" s="202"/>
      <c r="D48" s="203"/>
      <c r="E48" s="214"/>
      <c r="F48" s="215"/>
      <c r="G48" s="215"/>
      <c r="H48" s="215"/>
      <c r="I48" s="215"/>
      <c r="J48" s="216"/>
    </row>
    <row r="49" spans="1:10" ht="15.75">
      <c r="A49" s="240"/>
      <c r="B49" s="18"/>
      <c r="C49" s="202"/>
      <c r="D49" s="203"/>
      <c r="E49" s="217">
        <f>IFERROR(C51*E46*G46*I46,"")</f>
        <v>250</v>
      </c>
      <c r="F49" s="218"/>
      <c r="G49" s="218"/>
      <c r="H49" s="218"/>
      <c r="I49" s="218"/>
      <c r="J49" s="219"/>
    </row>
    <row r="50" spans="1:10" ht="15.75">
      <c r="A50" s="240"/>
      <c r="B50" s="18"/>
      <c r="C50" s="202"/>
      <c r="D50" s="203"/>
      <c r="E50" s="220"/>
      <c r="F50" s="221"/>
      <c r="G50" s="221"/>
      <c r="H50" s="221"/>
      <c r="I50" s="221"/>
      <c r="J50" s="222"/>
    </row>
    <row r="51" spans="1:10" ht="15.75" thickBot="1">
      <c r="A51" s="241"/>
      <c r="B51" s="19" t="s">
        <v>69</v>
      </c>
      <c r="C51" s="202">
        <f>IFERROR(IF(AVERAGE(C46:C50)&lt;=0.9,1,IF(AND(AVERAGE(C46:C50)&gt;=1,AVERAGE(C46:C50)&lt;=1.5),1.5,IF(AVERAGE(C46:C50)&gt;=1.6,2,""))),"")</f>
        <v>2</v>
      </c>
      <c r="D51" s="203"/>
      <c r="E51" s="223"/>
      <c r="F51" s="224"/>
      <c r="G51" s="224"/>
      <c r="H51" s="224"/>
      <c r="I51" s="224"/>
      <c r="J51" s="225"/>
    </row>
    <row r="55" spans="1:10" ht="21.75" thickBot="1">
      <c r="A55" s="32" t="s">
        <v>61</v>
      </c>
      <c r="B55" s="228" t="s">
        <v>62</v>
      </c>
      <c r="C55" s="229"/>
      <c r="D55" s="229"/>
      <c r="E55" s="229"/>
      <c r="F55" s="229"/>
      <c r="G55" s="229"/>
      <c r="H55" s="229"/>
      <c r="I55" s="229"/>
      <c r="J55" s="230"/>
    </row>
    <row r="56" spans="1:10" ht="30" customHeight="1">
      <c r="A56" s="231">
        <v>5</v>
      </c>
      <c r="B56" s="233" t="s">
        <v>83</v>
      </c>
      <c r="C56" s="233"/>
      <c r="D56" s="233"/>
      <c r="E56" s="234" t="s">
        <v>84</v>
      </c>
      <c r="F56" s="234"/>
      <c r="G56" s="234" t="s">
        <v>85</v>
      </c>
      <c r="H56" s="234"/>
      <c r="I56" s="234" t="s">
        <v>86</v>
      </c>
      <c r="J56" s="235"/>
    </row>
    <row r="57" spans="1:10" ht="30" customHeight="1">
      <c r="A57" s="232"/>
      <c r="B57" s="236" t="s">
        <v>63</v>
      </c>
      <c r="C57" s="207" t="s">
        <v>64</v>
      </c>
      <c r="D57" s="208"/>
      <c r="E57" s="237" t="s">
        <v>64</v>
      </c>
      <c r="F57" s="237"/>
      <c r="G57" s="237" t="s">
        <v>64</v>
      </c>
      <c r="H57" s="237"/>
      <c r="I57" s="237" t="s">
        <v>64</v>
      </c>
      <c r="J57" s="238"/>
    </row>
    <row r="58" spans="1:10" ht="15.75" customHeight="1">
      <c r="A58" s="239" t="str">
        <f>'IDENT. RIESGOS Y OPORT'!F33</f>
        <v>Ofrecer programas de posgrado, educacion a distancia y otras carreras</v>
      </c>
      <c r="B58" s="236"/>
      <c r="C58" s="209"/>
      <c r="D58" s="210"/>
      <c r="E58" s="237"/>
      <c r="F58" s="237"/>
      <c r="G58" s="237"/>
      <c r="H58" s="237"/>
      <c r="I58" s="237"/>
      <c r="J58" s="238"/>
    </row>
    <row r="59" spans="1:10" ht="16.5" thickBot="1">
      <c r="A59" s="240"/>
      <c r="B59" s="18" t="s">
        <v>65</v>
      </c>
      <c r="C59" s="202">
        <v>2</v>
      </c>
      <c r="D59" s="203"/>
      <c r="E59" s="242">
        <v>3</v>
      </c>
      <c r="F59" s="242"/>
      <c r="G59" s="242">
        <v>3</v>
      </c>
      <c r="H59" s="242"/>
      <c r="I59" s="242">
        <v>3</v>
      </c>
      <c r="J59" s="243"/>
    </row>
    <row r="60" spans="1:10" ht="15.75" customHeight="1">
      <c r="A60" s="240"/>
      <c r="B60" s="18" t="s">
        <v>66</v>
      </c>
      <c r="C60" s="202">
        <v>2</v>
      </c>
      <c r="D60" s="203"/>
      <c r="E60" s="211" t="s">
        <v>227</v>
      </c>
      <c r="F60" s="212"/>
      <c r="G60" s="212"/>
      <c r="H60" s="212"/>
      <c r="I60" s="212"/>
      <c r="J60" s="213"/>
    </row>
    <row r="61" spans="1:10" ht="15.75" customHeight="1">
      <c r="A61" s="240"/>
      <c r="B61" s="18" t="s">
        <v>67</v>
      </c>
      <c r="C61" s="202">
        <v>2</v>
      </c>
      <c r="D61" s="203"/>
      <c r="E61" s="214"/>
      <c r="F61" s="215"/>
      <c r="G61" s="215"/>
      <c r="H61" s="215"/>
      <c r="I61" s="215"/>
      <c r="J61" s="216"/>
    </row>
    <row r="62" spans="1:10" ht="15.75">
      <c r="A62" s="240"/>
      <c r="B62" s="18" t="s">
        <v>68</v>
      </c>
      <c r="C62" s="202">
        <v>2</v>
      </c>
      <c r="D62" s="203"/>
      <c r="E62" s="217">
        <f>IFERROR(C64*E59*G59*I59,"")</f>
        <v>54</v>
      </c>
      <c r="F62" s="218"/>
      <c r="G62" s="218"/>
      <c r="H62" s="218"/>
      <c r="I62" s="218"/>
      <c r="J62" s="219"/>
    </row>
    <row r="63" spans="1:10" ht="15.75">
      <c r="A63" s="240"/>
      <c r="B63" s="18"/>
      <c r="C63" s="202"/>
      <c r="D63" s="203"/>
      <c r="E63" s="220"/>
      <c r="F63" s="221"/>
      <c r="G63" s="221"/>
      <c r="H63" s="221"/>
      <c r="I63" s="221"/>
      <c r="J63" s="222"/>
    </row>
    <row r="64" spans="1:10" ht="15.75" thickBot="1">
      <c r="A64" s="241"/>
      <c r="B64" s="19" t="s">
        <v>69</v>
      </c>
      <c r="C64" s="202">
        <f>IFERROR(IF(AVERAGE(C59:C63)&lt;=0.9,1,IF(AND(AVERAGE(C59:C63)&gt;=1,AVERAGE(C59:C63)&lt;=1.5),1.5,IF(AVERAGE(C59:C63)&gt;=1.6,2,""))),"")</f>
        <v>2</v>
      </c>
      <c r="D64" s="203"/>
      <c r="E64" s="223"/>
      <c r="F64" s="224"/>
      <c r="G64" s="224"/>
      <c r="H64" s="224"/>
      <c r="I64" s="224"/>
      <c r="J64" s="225"/>
    </row>
    <row r="68" spans="1:10" ht="21.75" thickBot="1">
      <c r="A68" s="32" t="s">
        <v>61</v>
      </c>
      <c r="B68" s="228" t="s">
        <v>62</v>
      </c>
      <c r="C68" s="229"/>
      <c r="D68" s="229"/>
      <c r="E68" s="229"/>
      <c r="F68" s="229"/>
      <c r="G68" s="229"/>
      <c r="H68" s="229"/>
      <c r="I68" s="229"/>
      <c r="J68" s="230"/>
    </row>
    <row r="69" spans="1:10" ht="30" customHeight="1">
      <c r="A69" s="231">
        <v>6</v>
      </c>
      <c r="B69" s="233" t="s">
        <v>83</v>
      </c>
      <c r="C69" s="233"/>
      <c r="D69" s="233"/>
      <c r="E69" s="234" t="s">
        <v>84</v>
      </c>
      <c r="F69" s="234"/>
      <c r="G69" s="234" t="s">
        <v>85</v>
      </c>
      <c r="H69" s="234"/>
      <c r="I69" s="234" t="s">
        <v>86</v>
      </c>
      <c r="J69" s="235"/>
    </row>
    <row r="70" spans="1:10" ht="30" customHeight="1">
      <c r="A70" s="232"/>
      <c r="B70" s="236" t="s">
        <v>63</v>
      </c>
      <c r="C70" s="207" t="s">
        <v>64</v>
      </c>
      <c r="D70" s="208"/>
      <c r="E70" s="237" t="s">
        <v>64</v>
      </c>
      <c r="F70" s="237"/>
      <c r="G70" s="237" t="s">
        <v>64</v>
      </c>
      <c r="H70" s="237"/>
      <c r="I70" s="237" t="s">
        <v>64</v>
      </c>
      <c r="J70" s="238"/>
    </row>
    <row r="71" spans="1:10" ht="15.75" customHeight="1">
      <c r="A71" s="239" t="str">
        <f>'IDENT. RIESGOS Y OPORT'!F34</f>
        <v>Recuperar y mantener el nivel tipo A como tecnologico del TecNM</v>
      </c>
      <c r="B71" s="236"/>
      <c r="C71" s="209"/>
      <c r="D71" s="210"/>
      <c r="E71" s="237"/>
      <c r="F71" s="237"/>
      <c r="G71" s="237"/>
      <c r="H71" s="237"/>
      <c r="I71" s="237"/>
      <c r="J71" s="238"/>
    </row>
    <row r="72" spans="1:10" ht="16.5" thickBot="1">
      <c r="A72" s="240"/>
      <c r="B72" s="18" t="s">
        <v>65</v>
      </c>
      <c r="C72" s="202">
        <v>2</v>
      </c>
      <c r="D72" s="203"/>
      <c r="E72" s="242">
        <v>3</v>
      </c>
      <c r="F72" s="242"/>
      <c r="G72" s="242">
        <v>5</v>
      </c>
      <c r="H72" s="242"/>
      <c r="I72" s="242">
        <v>5</v>
      </c>
      <c r="J72" s="243"/>
    </row>
    <row r="73" spans="1:10" ht="15.75" customHeight="1">
      <c r="A73" s="240"/>
      <c r="B73" s="18" t="s">
        <v>66</v>
      </c>
      <c r="C73" s="202"/>
      <c r="D73" s="203"/>
      <c r="E73" s="211" t="s">
        <v>227</v>
      </c>
      <c r="F73" s="212"/>
      <c r="G73" s="212"/>
      <c r="H73" s="212"/>
      <c r="I73" s="212"/>
      <c r="J73" s="213"/>
    </row>
    <row r="74" spans="1:10" ht="15.75" customHeight="1">
      <c r="A74" s="240"/>
      <c r="B74" s="18" t="s">
        <v>67</v>
      </c>
      <c r="C74" s="202"/>
      <c r="D74" s="203"/>
      <c r="E74" s="214"/>
      <c r="F74" s="215"/>
      <c r="G74" s="215"/>
      <c r="H74" s="215"/>
      <c r="I74" s="215"/>
      <c r="J74" s="216"/>
    </row>
    <row r="75" spans="1:10" ht="15.75">
      <c r="A75" s="240"/>
      <c r="B75" s="18"/>
      <c r="C75" s="202"/>
      <c r="D75" s="203"/>
      <c r="E75" s="217">
        <f>IFERROR(C77*E72*G72*I72,"")</f>
        <v>150</v>
      </c>
      <c r="F75" s="218"/>
      <c r="G75" s="218"/>
      <c r="H75" s="218"/>
      <c r="I75" s="218"/>
      <c r="J75" s="219"/>
    </row>
    <row r="76" spans="1:10" ht="15.75">
      <c r="A76" s="240"/>
      <c r="B76" s="18"/>
      <c r="C76" s="202"/>
      <c r="D76" s="203"/>
      <c r="E76" s="220"/>
      <c r="F76" s="221"/>
      <c r="G76" s="221"/>
      <c r="H76" s="221"/>
      <c r="I76" s="221"/>
      <c r="J76" s="222"/>
    </row>
    <row r="77" spans="1:10" ht="15.75" thickBot="1">
      <c r="A77" s="241"/>
      <c r="B77" s="19" t="s">
        <v>69</v>
      </c>
      <c r="C77" s="202">
        <f>IFERROR(IF(AVERAGE(C72:C76)&lt;=0.9,1,IF(AND(AVERAGE(C72:C76)&gt;=1,AVERAGE(C72:C76)&lt;=1.5),1.5,IF(AVERAGE(C72:C76)&gt;=1.6,2,""))),"")</f>
        <v>2</v>
      </c>
      <c r="D77" s="203"/>
      <c r="E77" s="223"/>
      <c r="F77" s="224"/>
      <c r="G77" s="224"/>
      <c r="H77" s="224"/>
      <c r="I77" s="224"/>
      <c r="J77" s="225"/>
    </row>
    <row r="81" spans="1:10" ht="21.75" thickBot="1">
      <c r="A81" s="32" t="s">
        <v>61</v>
      </c>
      <c r="B81" s="228" t="s">
        <v>62</v>
      </c>
      <c r="C81" s="229"/>
      <c r="D81" s="229"/>
      <c r="E81" s="229"/>
      <c r="F81" s="229"/>
      <c r="G81" s="229"/>
      <c r="H81" s="229"/>
      <c r="I81" s="229"/>
      <c r="J81" s="230"/>
    </row>
    <row r="82" spans="1:10" ht="30" customHeight="1">
      <c r="A82" s="231">
        <v>7</v>
      </c>
      <c r="B82" s="233" t="s">
        <v>83</v>
      </c>
      <c r="C82" s="233"/>
      <c r="D82" s="233"/>
      <c r="E82" s="234" t="s">
        <v>84</v>
      </c>
      <c r="F82" s="234"/>
      <c r="G82" s="234" t="s">
        <v>85</v>
      </c>
      <c r="H82" s="234"/>
      <c r="I82" s="234" t="s">
        <v>86</v>
      </c>
      <c r="J82" s="235"/>
    </row>
    <row r="83" spans="1:10" ht="30" customHeight="1">
      <c r="A83" s="232"/>
      <c r="B83" s="236" t="s">
        <v>63</v>
      </c>
      <c r="C83" s="207" t="s">
        <v>64</v>
      </c>
      <c r="D83" s="208"/>
      <c r="E83" s="237" t="s">
        <v>64</v>
      </c>
      <c r="F83" s="237"/>
      <c r="G83" s="237" t="s">
        <v>64</v>
      </c>
      <c r="H83" s="237"/>
      <c r="I83" s="237" t="s">
        <v>64</v>
      </c>
      <c r="J83" s="238"/>
    </row>
    <row r="84" spans="1:10" ht="15.75" customHeight="1">
      <c r="A84" s="239" t="str">
        <f>'IDENT. RIESGOS Y OPORT'!F36</f>
        <v>Ofrecer cursos en linea a docentes y alumnos</v>
      </c>
      <c r="B84" s="236"/>
      <c r="C84" s="209"/>
      <c r="D84" s="210"/>
      <c r="E84" s="237"/>
      <c r="F84" s="237"/>
      <c r="G84" s="237"/>
      <c r="H84" s="237"/>
      <c r="I84" s="237"/>
      <c r="J84" s="238"/>
    </row>
    <row r="85" spans="1:10" ht="16.5" thickBot="1">
      <c r="A85" s="240"/>
      <c r="B85" s="18" t="s">
        <v>65</v>
      </c>
      <c r="C85" s="202">
        <v>2</v>
      </c>
      <c r="D85" s="203"/>
      <c r="E85" s="242">
        <v>3</v>
      </c>
      <c r="F85" s="242"/>
      <c r="G85" s="242">
        <v>3</v>
      </c>
      <c r="H85" s="242"/>
      <c r="I85" s="242">
        <v>5</v>
      </c>
      <c r="J85" s="243"/>
    </row>
    <row r="86" spans="1:10" ht="15.75" customHeight="1">
      <c r="A86" s="240"/>
      <c r="B86" s="18" t="s">
        <v>66</v>
      </c>
      <c r="C86" s="202">
        <v>2</v>
      </c>
      <c r="D86" s="203"/>
      <c r="E86" s="211" t="s">
        <v>227</v>
      </c>
      <c r="F86" s="212"/>
      <c r="G86" s="212"/>
      <c r="H86" s="212"/>
      <c r="I86" s="212"/>
      <c r="J86" s="213"/>
    </row>
    <row r="87" spans="1:10" ht="15.75" customHeight="1">
      <c r="A87" s="240"/>
      <c r="B87" s="18" t="s">
        <v>67</v>
      </c>
      <c r="C87" s="202">
        <v>2</v>
      </c>
      <c r="D87" s="203"/>
      <c r="E87" s="214"/>
      <c r="F87" s="215"/>
      <c r="G87" s="215"/>
      <c r="H87" s="215"/>
      <c r="I87" s="215"/>
      <c r="J87" s="216"/>
    </row>
    <row r="88" spans="1:10" ht="15.75">
      <c r="A88" s="240"/>
      <c r="B88" s="18" t="s">
        <v>68</v>
      </c>
      <c r="C88" s="202">
        <v>2</v>
      </c>
      <c r="D88" s="203"/>
      <c r="E88" s="217">
        <f>IFERROR(C90*E85*G85*I85,"")</f>
        <v>90</v>
      </c>
      <c r="F88" s="218"/>
      <c r="G88" s="218"/>
      <c r="H88" s="218"/>
      <c r="I88" s="218"/>
      <c r="J88" s="219"/>
    </row>
    <row r="89" spans="1:10" ht="15.75">
      <c r="A89" s="240"/>
      <c r="B89" s="18"/>
      <c r="C89" s="202"/>
      <c r="D89" s="203"/>
      <c r="E89" s="220"/>
      <c r="F89" s="221"/>
      <c r="G89" s="221"/>
      <c r="H89" s="221"/>
      <c r="I89" s="221"/>
      <c r="J89" s="222"/>
    </row>
    <row r="90" spans="1:10" ht="15.75" thickBot="1">
      <c r="A90" s="241"/>
      <c r="B90" s="19" t="s">
        <v>69</v>
      </c>
      <c r="C90" s="202">
        <f>IFERROR(IF(AVERAGE(C85:C89)&lt;=0.9,1,IF(AND(AVERAGE(C85:C89)&gt;=1,AVERAGE(C85:C89)&lt;=1.5),1.5,IF(AVERAGE(C85:C89)&gt;=1.6,2,""))),"")</f>
        <v>2</v>
      </c>
      <c r="D90" s="203"/>
      <c r="E90" s="223"/>
      <c r="F90" s="224"/>
      <c r="G90" s="224"/>
      <c r="H90" s="224"/>
      <c r="I90" s="224"/>
      <c r="J90" s="225"/>
    </row>
    <row r="94" spans="1:10" ht="21.75" thickBot="1">
      <c r="A94" s="32" t="s">
        <v>61</v>
      </c>
      <c r="B94" s="228" t="s">
        <v>62</v>
      </c>
      <c r="C94" s="229"/>
      <c r="D94" s="229"/>
      <c r="E94" s="229"/>
      <c r="F94" s="229"/>
      <c r="G94" s="229"/>
      <c r="H94" s="229"/>
      <c r="I94" s="229"/>
      <c r="J94" s="230"/>
    </row>
    <row r="95" spans="1:10" ht="30" customHeight="1">
      <c r="A95" s="231">
        <v>8</v>
      </c>
      <c r="B95" s="233" t="s">
        <v>83</v>
      </c>
      <c r="C95" s="233"/>
      <c r="D95" s="233"/>
      <c r="E95" s="234" t="s">
        <v>84</v>
      </c>
      <c r="F95" s="234"/>
      <c r="G95" s="234" t="s">
        <v>85</v>
      </c>
      <c r="H95" s="234"/>
      <c r="I95" s="234" t="s">
        <v>86</v>
      </c>
      <c r="J95" s="235"/>
    </row>
    <row r="96" spans="1:10" ht="30" customHeight="1">
      <c r="A96" s="232"/>
      <c r="B96" s="236" t="s">
        <v>63</v>
      </c>
      <c r="C96" s="207" t="s">
        <v>64</v>
      </c>
      <c r="D96" s="208"/>
      <c r="E96" s="237" t="s">
        <v>64</v>
      </c>
      <c r="F96" s="237"/>
      <c r="G96" s="237" t="s">
        <v>64</v>
      </c>
      <c r="H96" s="237"/>
      <c r="I96" s="237" t="s">
        <v>64</v>
      </c>
      <c r="J96" s="238"/>
    </row>
    <row r="97" spans="1:10" ht="15.75" customHeight="1">
      <c r="A97" s="239" t="str">
        <f>'IDENT. RIESGOS Y OPORT'!F37</f>
        <v>Aprovechar las TIC´S para mejorar el servicio al cliente</v>
      </c>
      <c r="B97" s="236"/>
      <c r="C97" s="209"/>
      <c r="D97" s="210"/>
      <c r="E97" s="237"/>
      <c r="F97" s="237"/>
      <c r="G97" s="237"/>
      <c r="H97" s="237"/>
      <c r="I97" s="237"/>
      <c r="J97" s="238"/>
    </row>
    <row r="98" spans="1:10" ht="16.5" thickBot="1">
      <c r="A98" s="240"/>
      <c r="B98" s="18" t="s">
        <v>65</v>
      </c>
      <c r="C98" s="202"/>
      <c r="D98" s="203"/>
      <c r="E98" s="242">
        <v>3</v>
      </c>
      <c r="F98" s="242"/>
      <c r="G98" s="242">
        <v>5</v>
      </c>
      <c r="H98" s="242"/>
      <c r="I98" s="242">
        <v>3</v>
      </c>
      <c r="J98" s="243"/>
    </row>
    <row r="99" spans="1:10" ht="15.75" customHeight="1">
      <c r="A99" s="240"/>
      <c r="B99" s="18" t="s">
        <v>66</v>
      </c>
      <c r="C99" s="202"/>
      <c r="D99" s="203"/>
      <c r="E99" s="211" t="s">
        <v>227</v>
      </c>
      <c r="F99" s="212"/>
      <c r="G99" s="212"/>
      <c r="H99" s="212"/>
      <c r="I99" s="212"/>
      <c r="J99" s="213"/>
    </row>
    <row r="100" spans="1:10" ht="15.75" customHeight="1">
      <c r="A100" s="240"/>
      <c r="B100" s="18" t="s">
        <v>67</v>
      </c>
      <c r="C100" s="202">
        <v>2</v>
      </c>
      <c r="D100" s="203"/>
      <c r="E100" s="214"/>
      <c r="F100" s="215"/>
      <c r="G100" s="215"/>
      <c r="H100" s="215"/>
      <c r="I100" s="215"/>
      <c r="J100" s="216"/>
    </row>
    <row r="101" spans="1:10" ht="15.75">
      <c r="A101" s="240"/>
      <c r="B101" s="18"/>
      <c r="C101" s="202"/>
      <c r="D101" s="203"/>
      <c r="E101" s="217">
        <f>IFERROR(C103*E98*G98*I98,"")</f>
        <v>90</v>
      </c>
      <c r="F101" s="218"/>
      <c r="G101" s="218"/>
      <c r="H101" s="218"/>
      <c r="I101" s="218"/>
      <c r="J101" s="219"/>
    </row>
    <row r="102" spans="1:10" ht="15.75">
      <c r="A102" s="240"/>
      <c r="B102" s="18"/>
      <c r="C102" s="202"/>
      <c r="D102" s="203"/>
      <c r="E102" s="220"/>
      <c r="F102" s="221"/>
      <c r="G102" s="221"/>
      <c r="H102" s="221"/>
      <c r="I102" s="221"/>
      <c r="J102" s="222"/>
    </row>
    <row r="103" spans="1:10" ht="15.75" thickBot="1">
      <c r="A103" s="241"/>
      <c r="B103" s="19" t="s">
        <v>69</v>
      </c>
      <c r="C103" s="202">
        <f>IFERROR(IF(AVERAGE(C98:C102)&lt;=0.9,1,IF(AND(AVERAGE(C98:C102)&gt;=1,AVERAGE(C98:C102)&lt;=1.5),1.5,IF(AVERAGE(C98:C102)&gt;=1.6,2,""))),"")</f>
        <v>2</v>
      </c>
      <c r="D103" s="203"/>
      <c r="E103" s="223"/>
      <c r="F103" s="224"/>
      <c r="G103" s="224"/>
      <c r="H103" s="224"/>
      <c r="I103" s="224"/>
      <c r="J103" s="225"/>
    </row>
    <row r="107" spans="1:10" ht="21.75" thickBot="1">
      <c r="A107" s="32" t="s">
        <v>61</v>
      </c>
      <c r="B107" s="228" t="s">
        <v>62</v>
      </c>
      <c r="C107" s="229"/>
      <c r="D107" s="229"/>
      <c r="E107" s="229"/>
      <c r="F107" s="229"/>
      <c r="G107" s="229"/>
      <c r="H107" s="229"/>
      <c r="I107" s="229"/>
      <c r="J107" s="230"/>
    </row>
    <row r="108" spans="1:10" ht="30" customHeight="1">
      <c r="A108" s="231">
        <v>9</v>
      </c>
      <c r="B108" s="233" t="s">
        <v>83</v>
      </c>
      <c r="C108" s="233"/>
      <c r="D108" s="233"/>
      <c r="E108" s="234" t="s">
        <v>84</v>
      </c>
      <c r="F108" s="234"/>
      <c r="G108" s="234" t="s">
        <v>85</v>
      </c>
      <c r="H108" s="234"/>
      <c r="I108" s="234" t="s">
        <v>86</v>
      </c>
      <c r="J108" s="235"/>
    </row>
    <row r="109" spans="1:10" ht="30" customHeight="1">
      <c r="A109" s="232"/>
      <c r="B109" s="236" t="s">
        <v>63</v>
      </c>
      <c r="C109" s="207" t="s">
        <v>64</v>
      </c>
      <c r="D109" s="208"/>
      <c r="E109" s="237" t="s">
        <v>64</v>
      </c>
      <c r="F109" s="237"/>
      <c r="G109" s="237" t="s">
        <v>64</v>
      </c>
      <c r="H109" s="237"/>
      <c r="I109" s="237" t="s">
        <v>64</v>
      </c>
      <c r="J109" s="238"/>
    </row>
    <row r="110" spans="1:10" ht="15.75" customHeight="1">
      <c r="A110" s="239" t="str">
        <f>'IDENT. RIESGOS Y OPORT'!F40</f>
        <v xml:space="preserve">Canalizar para obtener nuevas becas a los estudiantes    </v>
      </c>
      <c r="B110" s="236"/>
      <c r="C110" s="209"/>
      <c r="D110" s="210"/>
      <c r="E110" s="237"/>
      <c r="F110" s="237"/>
      <c r="G110" s="237"/>
      <c r="H110" s="237"/>
      <c r="I110" s="237"/>
      <c r="J110" s="238"/>
    </row>
    <row r="111" spans="1:10" ht="16.5" thickBot="1">
      <c r="A111" s="240"/>
      <c r="B111" s="18" t="s">
        <v>65</v>
      </c>
      <c r="C111" s="202">
        <v>2</v>
      </c>
      <c r="D111" s="203"/>
      <c r="E111" s="242">
        <v>3</v>
      </c>
      <c r="F111" s="242"/>
      <c r="G111" s="242">
        <v>3</v>
      </c>
      <c r="H111" s="242"/>
      <c r="I111" s="242">
        <v>5</v>
      </c>
      <c r="J111" s="243"/>
    </row>
    <row r="112" spans="1:10" ht="15.75" customHeight="1">
      <c r="A112" s="240"/>
      <c r="B112" s="18" t="s">
        <v>66</v>
      </c>
      <c r="C112" s="202"/>
      <c r="D112" s="203"/>
      <c r="E112" s="211" t="s">
        <v>227</v>
      </c>
      <c r="F112" s="212"/>
      <c r="G112" s="212"/>
      <c r="H112" s="212"/>
      <c r="I112" s="212"/>
      <c r="J112" s="213"/>
    </row>
    <row r="113" spans="1:10" ht="15.75" customHeight="1">
      <c r="A113" s="240"/>
      <c r="B113" s="18" t="s">
        <v>67</v>
      </c>
      <c r="C113" s="202"/>
      <c r="D113" s="203"/>
      <c r="E113" s="214"/>
      <c r="F113" s="215"/>
      <c r="G113" s="215"/>
      <c r="H113" s="215"/>
      <c r="I113" s="215"/>
      <c r="J113" s="216"/>
    </row>
    <row r="114" spans="1:10" ht="15.75">
      <c r="A114" s="240"/>
      <c r="B114" s="18"/>
      <c r="C114" s="202"/>
      <c r="D114" s="203"/>
      <c r="E114" s="217">
        <f>IFERROR(C116*E111*G111*I111,"")</f>
        <v>90</v>
      </c>
      <c r="F114" s="218"/>
      <c r="G114" s="218"/>
      <c r="H114" s="218"/>
      <c r="I114" s="218"/>
      <c r="J114" s="219"/>
    </row>
    <row r="115" spans="1:10" ht="15.75">
      <c r="A115" s="240"/>
      <c r="B115" s="18"/>
      <c r="C115" s="202"/>
      <c r="D115" s="203"/>
      <c r="E115" s="220"/>
      <c r="F115" s="221"/>
      <c r="G115" s="221"/>
      <c r="H115" s="221"/>
      <c r="I115" s="221"/>
      <c r="J115" s="222"/>
    </row>
    <row r="116" spans="1:10" ht="15.75" thickBot="1">
      <c r="A116" s="241"/>
      <c r="B116" s="19" t="s">
        <v>69</v>
      </c>
      <c r="C116" s="202">
        <f>IFERROR(IF(AVERAGE(C111:C115)&lt;=0.9,1,IF(AND(AVERAGE(C111:C115)&gt;=1,AVERAGE(C111:C115)&lt;=1.5),1.5,IF(AVERAGE(C111:C115)&gt;=1.6,2,""))),"")</f>
        <v>2</v>
      </c>
      <c r="D116" s="203"/>
      <c r="E116" s="223"/>
      <c r="F116" s="224"/>
      <c r="G116" s="224"/>
      <c r="H116" s="224"/>
      <c r="I116" s="224"/>
      <c r="J116" s="225"/>
    </row>
    <row r="120" spans="1:10" ht="21.75" thickBot="1">
      <c r="A120" s="32" t="s">
        <v>61</v>
      </c>
      <c r="B120" s="228" t="s">
        <v>62</v>
      </c>
      <c r="C120" s="229"/>
      <c r="D120" s="229"/>
      <c r="E120" s="229"/>
      <c r="F120" s="229"/>
      <c r="G120" s="229"/>
      <c r="H120" s="229"/>
      <c r="I120" s="229"/>
      <c r="J120" s="230"/>
    </row>
    <row r="121" spans="1:10" ht="30" customHeight="1">
      <c r="A121" s="231">
        <v>10</v>
      </c>
      <c r="B121" s="233" t="s">
        <v>83</v>
      </c>
      <c r="C121" s="233"/>
      <c r="D121" s="233"/>
      <c r="E121" s="234" t="s">
        <v>84</v>
      </c>
      <c r="F121" s="234"/>
      <c r="G121" s="234" t="s">
        <v>85</v>
      </c>
      <c r="H121" s="234"/>
      <c r="I121" s="234" t="s">
        <v>86</v>
      </c>
      <c r="J121" s="235"/>
    </row>
    <row r="122" spans="1:10" ht="30" customHeight="1">
      <c r="A122" s="232"/>
      <c r="B122" s="236" t="s">
        <v>63</v>
      </c>
      <c r="C122" s="207" t="s">
        <v>64</v>
      </c>
      <c r="D122" s="208"/>
      <c r="E122" s="237" t="s">
        <v>64</v>
      </c>
      <c r="F122" s="237"/>
      <c r="G122" s="237" t="s">
        <v>64</v>
      </c>
      <c r="H122" s="237"/>
      <c r="I122" s="237" t="s">
        <v>64</v>
      </c>
      <c r="J122" s="238"/>
    </row>
    <row r="123" spans="1:10" ht="15.75" customHeight="1">
      <c r="A123" s="239" t="str">
        <f>'IDENT. RIESGOS Y OPORT'!F38</f>
        <v>Asistencia a las reuniones del SGC   (PROGRAMA)</v>
      </c>
      <c r="B123" s="236"/>
      <c r="C123" s="209"/>
      <c r="D123" s="210"/>
      <c r="E123" s="237"/>
      <c r="F123" s="237"/>
      <c r="G123" s="237"/>
      <c r="H123" s="237"/>
      <c r="I123" s="237"/>
      <c r="J123" s="238"/>
    </row>
    <row r="124" spans="1:10" ht="16.5" thickBot="1">
      <c r="A124" s="240"/>
      <c r="B124" s="18" t="s">
        <v>65</v>
      </c>
      <c r="C124" s="202">
        <v>2</v>
      </c>
      <c r="D124" s="203"/>
      <c r="E124" s="242">
        <v>3</v>
      </c>
      <c r="F124" s="242"/>
      <c r="G124" s="242">
        <v>3</v>
      </c>
      <c r="H124" s="242"/>
      <c r="I124" s="242">
        <v>3</v>
      </c>
      <c r="J124" s="243"/>
    </row>
    <row r="125" spans="1:10" ht="15.75" customHeight="1">
      <c r="A125" s="240"/>
      <c r="B125" s="18" t="s">
        <v>66</v>
      </c>
      <c r="C125" s="202"/>
      <c r="D125" s="203"/>
      <c r="E125" s="211" t="s">
        <v>227</v>
      </c>
      <c r="F125" s="212"/>
      <c r="G125" s="212"/>
      <c r="H125" s="212"/>
      <c r="I125" s="212"/>
      <c r="J125" s="213"/>
    </row>
    <row r="126" spans="1:10" ht="15.75" customHeight="1">
      <c r="A126" s="240"/>
      <c r="B126" s="18" t="s">
        <v>67</v>
      </c>
      <c r="C126" s="202"/>
      <c r="D126" s="203"/>
      <c r="E126" s="214"/>
      <c r="F126" s="215"/>
      <c r="G126" s="215"/>
      <c r="H126" s="215"/>
      <c r="I126" s="215"/>
      <c r="J126" s="216"/>
    </row>
    <row r="127" spans="1:10" ht="15.75">
      <c r="A127" s="240"/>
      <c r="B127" s="18"/>
      <c r="C127" s="202"/>
      <c r="D127" s="203"/>
      <c r="E127" s="217">
        <f>IFERROR(C129*E124*G124*I124,"")</f>
        <v>54</v>
      </c>
      <c r="F127" s="218"/>
      <c r="G127" s="218"/>
      <c r="H127" s="218"/>
      <c r="I127" s="218"/>
      <c r="J127" s="219"/>
    </row>
    <row r="128" spans="1:10" ht="15.75">
      <c r="A128" s="240"/>
      <c r="B128" s="18"/>
      <c r="C128" s="202"/>
      <c r="D128" s="203"/>
      <c r="E128" s="220"/>
      <c r="F128" s="221"/>
      <c r="G128" s="221"/>
      <c r="H128" s="221"/>
      <c r="I128" s="221"/>
      <c r="J128" s="222"/>
    </row>
    <row r="129" spans="1:10" ht="15.75" thickBot="1">
      <c r="A129" s="241"/>
      <c r="B129" s="19" t="s">
        <v>69</v>
      </c>
      <c r="C129" s="202">
        <f>IFERROR(IF(AVERAGE(C124:C128)&lt;=0.9,1,IF(AND(AVERAGE(C124:C128)&gt;=1,AVERAGE(C124:C128)&lt;=1.5),1.5,IF(AVERAGE(C124:C128)&gt;=1.6,2,""))),"")</f>
        <v>2</v>
      </c>
      <c r="D129" s="203"/>
      <c r="E129" s="223"/>
      <c r="F129" s="224"/>
      <c r="G129" s="224"/>
      <c r="H129" s="224"/>
      <c r="I129" s="224"/>
      <c r="J129" s="225"/>
    </row>
  </sheetData>
  <mergeCells count="241">
    <mergeCell ref="B29:J29"/>
    <mergeCell ref="C31:D32"/>
    <mergeCell ref="C33:D33"/>
    <mergeCell ref="C34:D34"/>
    <mergeCell ref="C35:D35"/>
    <mergeCell ref="C36:D36"/>
    <mergeCell ref="C37:D37"/>
    <mergeCell ref="C38:D38"/>
    <mergeCell ref="B42:J42"/>
    <mergeCell ref="B16:J16"/>
    <mergeCell ref="B3:J3"/>
    <mergeCell ref="A4:A5"/>
    <mergeCell ref="B4:D4"/>
    <mergeCell ref="E4:F4"/>
    <mergeCell ref="G4:H4"/>
    <mergeCell ref="I4:J4"/>
    <mergeCell ref="B5:B6"/>
    <mergeCell ref="E5:F6"/>
    <mergeCell ref="G5:H6"/>
    <mergeCell ref="I5:J6"/>
    <mergeCell ref="A6:A12"/>
    <mergeCell ref="E7:F7"/>
    <mergeCell ref="G7:H7"/>
    <mergeCell ref="I7:J7"/>
    <mergeCell ref="E8:J9"/>
    <mergeCell ref="E10:J12"/>
    <mergeCell ref="A17:A18"/>
    <mergeCell ref="B17:D17"/>
    <mergeCell ref="E17:F17"/>
    <mergeCell ref="G17:H17"/>
    <mergeCell ref="I17:J17"/>
    <mergeCell ref="B18:B19"/>
    <mergeCell ref="E18:F19"/>
    <mergeCell ref="G18:H19"/>
    <mergeCell ref="I18:J19"/>
    <mergeCell ref="A19:A25"/>
    <mergeCell ref="E20:F20"/>
    <mergeCell ref="G20:H20"/>
    <mergeCell ref="I20:J20"/>
    <mergeCell ref="E21:J22"/>
    <mergeCell ref="E23:J25"/>
    <mergeCell ref="A30:A31"/>
    <mergeCell ref="B30:D30"/>
    <mergeCell ref="E30:F30"/>
    <mergeCell ref="G30:H30"/>
    <mergeCell ref="I30:J30"/>
    <mergeCell ref="B31:B32"/>
    <mergeCell ref="E31:F32"/>
    <mergeCell ref="G31:H32"/>
    <mergeCell ref="I31:J32"/>
    <mergeCell ref="A32:A38"/>
    <mergeCell ref="E33:F33"/>
    <mergeCell ref="G33:H33"/>
    <mergeCell ref="I33:J33"/>
    <mergeCell ref="E34:J35"/>
    <mergeCell ref="E36:J38"/>
    <mergeCell ref="A43:A44"/>
    <mergeCell ref="B43:D43"/>
    <mergeCell ref="E43:F43"/>
    <mergeCell ref="G43:H43"/>
    <mergeCell ref="I43:J43"/>
    <mergeCell ref="B44:B45"/>
    <mergeCell ref="E44:F45"/>
    <mergeCell ref="G44:H45"/>
    <mergeCell ref="I44:J45"/>
    <mergeCell ref="A45:A51"/>
    <mergeCell ref="E46:F46"/>
    <mergeCell ref="G46:H46"/>
    <mergeCell ref="I46:J46"/>
    <mergeCell ref="E47:J48"/>
    <mergeCell ref="E49:J51"/>
    <mergeCell ref="A56:A57"/>
    <mergeCell ref="B56:D56"/>
    <mergeCell ref="E56:F56"/>
    <mergeCell ref="G56:H56"/>
    <mergeCell ref="I56:J56"/>
    <mergeCell ref="B57:B58"/>
    <mergeCell ref="E57:F58"/>
    <mergeCell ref="G57:H58"/>
    <mergeCell ref="I57:J58"/>
    <mergeCell ref="A58:A64"/>
    <mergeCell ref="E59:F59"/>
    <mergeCell ref="G59:H59"/>
    <mergeCell ref="I59:J59"/>
    <mergeCell ref="E60:J61"/>
    <mergeCell ref="E62:J64"/>
    <mergeCell ref="B68:J68"/>
    <mergeCell ref="A69:A70"/>
    <mergeCell ref="B69:D69"/>
    <mergeCell ref="E69:F69"/>
    <mergeCell ref="G69:H69"/>
    <mergeCell ref="I69:J69"/>
    <mergeCell ref="B70:B71"/>
    <mergeCell ref="E70:F71"/>
    <mergeCell ref="G70:H71"/>
    <mergeCell ref="I70:J71"/>
    <mergeCell ref="A71:A77"/>
    <mergeCell ref="E72:F72"/>
    <mergeCell ref="G72:H72"/>
    <mergeCell ref="I72:J72"/>
    <mergeCell ref="E73:J74"/>
    <mergeCell ref="E75:J77"/>
    <mergeCell ref="B81:J81"/>
    <mergeCell ref="A82:A83"/>
    <mergeCell ref="B82:D82"/>
    <mergeCell ref="E82:F82"/>
    <mergeCell ref="G82:H82"/>
    <mergeCell ref="I82:J82"/>
    <mergeCell ref="B83:B84"/>
    <mergeCell ref="E83:F84"/>
    <mergeCell ref="G83:H84"/>
    <mergeCell ref="I83:J84"/>
    <mergeCell ref="A84:A90"/>
    <mergeCell ref="E85:F85"/>
    <mergeCell ref="A95:A96"/>
    <mergeCell ref="B95:D95"/>
    <mergeCell ref="E95:F95"/>
    <mergeCell ref="G95:H95"/>
    <mergeCell ref="I95:J95"/>
    <mergeCell ref="B96:B97"/>
    <mergeCell ref="E96:F97"/>
    <mergeCell ref="G96:H97"/>
    <mergeCell ref="I96:J97"/>
    <mergeCell ref="A97:A103"/>
    <mergeCell ref="E98:F98"/>
    <mergeCell ref="G98:H98"/>
    <mergeCell ref="I98:J98"/>
    <mergeCell ref="E99:J100"/>
    <mergeCell ref="E101:J103"/>
    <mergeCell ref="A108:A109"/>
    <mergeCell ref="B108:D108"/>
    <mergeCell ref="E108:F108"/>
    <mergeCell ref="G108:H108"/>
    <mergeCell ref="I108:J108"/>
    <mergeCell ref="B109:B110"/>
    <mergeCell ref="E109:F110"/>
    <mergeCell ref="G109:H110"/>
    <mergeCell ref="I109:J110"/>
    <mergeCell ref="A110:A116"/>
    <mergeCell ref="E111:F111"/>
    <mergeCell ref="G111:H111"/>
    <mergeCell ref="I111:J111"/>
    <mergeCell ref="E112:J113"/>
    <mergeCell ref="A121:A122"/>
    <mergeCell ref="B121:D121"/>
    <mergeCell ref="E121:F121"/>
    <mergeCell ref="G121:H121"/>
    <mergeCell ref="I121:J121"/>
    <mergeCell ref="B122:B123"/>
    <mergeCell ref="E122:F123"/>
    <mergeCell ref="G122:H123"/>
    <mergeCell ref="I122:J123"/>
    <mergeCell ref="A123:A129"/>
    <mergeCell ref="E124:F124"/>
    <mergeCell ref="G124:H124"/>
    <mergeCell ref="I124:J124"/>
    <mergeCell ref="E125:J126"/>
    <mergeCell ref="E127:J129"/>
    <mergeCell ref="C5:D6"/>
    <mergeCell ref="C7:D7"/>
    <mergeCell ref="C8:D8"/>
    <mergeCell ref="C9:D9"/>
    <mergeCell ref="C10:D10"/>
    <mergeCell ref="C11:D11"/>
    <mergeCell ref="C12:D12"/>
    <mergeCell ref="C18:D19"/>
    <mergeCell ref="C20:D20"/>
    <mergeCell ref="C21:D21"/>
    <mergeCell ref="C22:D22"/>
    <mergeCell ref="C23:D23"/>
    <mergeCell ref="C24:D24"/>
    <mergeCell ref="C25:D25"/>
    <mergeCell ref="E114:J116"/>
    <mergeCell ref="B120:J120"/>
    <mergeCell ref="B107:J107"/>
    <mergeCell ref="G85:H85"/>
    <mergeCell ref="I85:J85"/>
    <mergeCell ref="E86:J87"/>
    <mergeCell ref="E88:J90"/>
    <mergeCell ref="B94:J94"/>
    <mergeCell ref="C50:D50"/>
    <mergeCell ref="C51:D51"/>
    <mergeCell ref="C57:D58"/>
    <mergeCell ref="C59:D59"/>
    <mergeCell ref="C60:D60"/>
    <mergeCell ref="C44:D45"/>
    <mergeCell ref="C46:D46"/>
    <mergeCell ref="C47:D47"/>
    <mergeCell ref="C48:D48"/>
    <mergeCell ref="C49:D49"/>
    <mergeCell ref="B55:J55"/>
    <mergeCell ref="C72:D72"/>
    <mergeCell ref="C73:D73"/>
    <mergeCell ref="C74:D74"/>
    <mergeCell ref="C75:D75"/>
    <mergeCell ref="C76:D76"/>
    <mergeCell ref="C61:D61"/>
    <mergeCell ref="C62:D62"/>
    <mergeCell ref="C63:D63"/>
    <mergeCell ref="C64:D64"/>
    <mergeCell ref="C70:D71"/>
    <mergeCell ref="C109:D110"/>
    <mergeCell ref="C111:D111"/>
    <mergeCell ref="C112:D112"/>
    <mergeCell ref="C96:D97"/>
    <mergeCell ref="C98:D98"/>
    <mergeCell ref="C99:D99"/>
    <mergeCell ref="C100:D100"/>
    <mergeCell ref="C101:D101"/>
    <mergeCell ref="C77:D77"/>
    <mergeCell ref="C83:D84"/>
    <mergeCell ref="C85:D85"/>
    <mergeCell ref="C86:D86"/>
    <mergeCell ref="C87:D87"/>
    <mergeCell ref="C88:D88"/>
    <mergeCell ref="C89:D89"/>
    <mergeCell ref="C90:D90"/>
    <mergeCell ref="L31:Q31"/>
    <mergeCell ref="Q32:Q37"/>
    <mergeCell ref="Q38:Q42"/>
    <mergeCell ref="Q43:Q47"/>
    <mergeCell ref="C129:D129"/>
    <mergeCell ref="L1:P3"/>
    <mergeCell ref="L4:P5"/>
    <mergeCell ref="L11:P13"/>
    <mergeCell ref="L14:P16"/>
    <mergeCell ref="L17:P19"/>
    <mergeCell ref="L20:P22"/>
    <mergeCell ref="L24:P24"/>
    <mergeCell ref="C124:D124"/>
    <mergeCell ref="C125:D125"/>
    <mergeCell ref="C126:D126"/>
    <mergeCell ref="C127:D127"/>
    <mergeCell ref="C128:D128"/>
    <mergeCell ref="C113:D113"/>
    <mergeCell ref="C114:D114"/>
    <mergeCell ref="C115:D115"/>
    <mergeCell ref="C116:D116"/>
    <mergeCell ref="C122:D123"/>
    <mergeCell ref="C102:D102"/>
    <mergeCell ref="C103:D103"/>
  </mergeCells>
  <conditionalFormatting sqref="E7:J7 C7:C12">
    <cfRule type="cellIs" dxfId="83" priority="151" operator="equal">
      <formula>5</formula>
    </cfRule>
    <cfRule type="cellIs" dxfId="82" priority="152" operator="equal">
      <formula>3</formula>
    </cfRule>
    <cfRule type="cellIs" dxfId="81" priority="153" operator="equal">
      <formula>1</formula>
    </cfRule>
  </conditionalFormatting>
  <conditionalFormatting sqref="C20:C24">
    <cfRule type="cellIs" dxfId="80" priority="91" operator="equal">
      <formula>5</formula>
    </cfRule>
    <cfRule type="cellIs" dxfId="79" priority="92" operator="equal">
      <formula>3</formula>
    </cfRule>
    <cfRule type="cellIs" dxfId="78" priority="93" operator="equal">
      <formula>1</formula>
    </cfRule>
  </conditionalFormatting>
  <conditionalFormatting sqref="C33:C37">
    <cfRule type="cellIs" dxfId="77" priority="88" operator="equal">
      <formula>5</formula>
    </cfRule>
    <cfRule type="cellIs" dxfId="76" priority="89" operator="equal">
      <formula>3</formula>
    </cfRule>
    <cfRule type="cellIs" dxfId="75" priority="90" operator="equal">
      <formula>1</formula>
    </cfRule>
  </conditionalFormatting>
  <conditionalFormatting sqref="C46:C50">
    <cfRule type="cellIs" dxfId="74" priority="85" operator="equal">
      <formula>5</formula>
    </cfRule>
    <cfRule type="cellIs" dxfId="73" priority="86" operator="equal">
      <formula>3</formula>
    </cfRule>
    <cfRule type="cellIs" dxfId="72" priority="87" operator="equal">
      <formula>1</formula>
    </cfRule>
  </conditionalFormatting>
  <conditionalFormatting sqref="C59:C63">
    <cfRule type="cellIs" dxfId="71" priority="82" operator="equal">
      <formula>5</formula>
    </cfRule>
    <cfRule type="cellIs" dxfId="70" priority="83" operator="equal">
      <formula>3</formula>
    </cfRule>
    <cfRule type="cellIs" dxfId="69" priority="84" operator="equal">
      <formula>1</formula>
    </cfRule>
  </conditionalFormatting>
  <conditionalFormatting sqref="C72:C76">
    <cfRule type="cellIs" dxfId="68" priority="79" operator="equal">
      <formula>5</formula>
    </cfRule>
    <cfRule type="cellIs" dxfId="67" priority="80" operator="equal">
      <formula>3</formula>
    </cfRule>
    <cfRule type="cellIs" dxfId="66" priority="81" operator="equal">
      <formula>1</formula>
    </cfRule>
  </conditionalFormatting>
  <conditionalFormatting sqref="C85:C89">
    <cfRule type="cellIs" dxfId="65" priority="76" operator="equal">
      <formula>5</formula>
    </cfRule>
    <cfRule type="cellIs" dxfId="64" priority="77" operator="equal">
      <formula>3</formula>
    </cfRule>
    <cfRule type="cellIs" dxfId="63" priority="78" operator="equal">
      <formula>1</formula>
    </cfRule>
  </conditionalFormatting>
  <conditionalFormatting sqref="C98:C102">
    <cfRule type="cellIs" dxfId="62" priority="73" operator="equal">
      <formula>5</formula>
    </cfRule>
    <cfRule type="cellIs" dxfId="61" priority="74" operator="equal">
      <formula>3</formula>
    </cfRule>
    <cfRule type="cellIs" dxfId="60" priority="75" operator="equal">
      <formula>1</formula>
    </cfRule>
  </conditionalFormatting>
  <conditionalFormatting sqref="C111:C115">
    <cfRule type="cellIs" dxfId="59" priority="70" operator="equal">
      <formula>5</formula>
    </cfRule>
    <cfRule type="cellIs" dxfId="58" priority="71" operator="equal">
      <formula>3</formula>
    </cfRule>
    <cfRule type="cellIs" dxfId="57" priority="72" operator="equal">
      <formula>1</formula>
    </cfRule>
  </conditionalFormatting>
  <conditionalFormatting sqref="C124:C128">
    <cfRule type="cellIs" dxfId="56" priority="67" operator="equal">
      <formula>5</formula>
    </cfRule>
    <cfRule type="cellIs" dxfId="55" priority="68" operator="equal">
      <formula>3</formula>
    </cfRule>
    <cfRule type="cellIs" dxfId="54" priority="69" operator="equal">
      <formula>1</formula>
    </cfRule>
  </conditionalFormatting>
  <conditionalFormatting sqref="E20:J20">
    <cfRule type="cellIs" dxfId="53" priority="64" operator="equal">
      <formula>5</formula>
    </cfRule>
    <cfRule type="cellIs" dxfId="52" priority="65" operator="equal">
      <formula>3</formula>
    </cfRule>
    <cfRule type="cellIs" dxfId="51" priority="66" operator="equal">
      <formula>1</formula>
    </cfRule>
  </conditionalFormatting>
  <conditionalFormatting sqref="E33:J33">
    <cfRule type="cellIs" dxfId="50" priority="49" operator="equal">
      <formula>5</formula>
    </cfRule>
    <cfRule type="cellIs" dxfId="49" priority="50" operator="equal">
      <formula>3</formula>
    </cfRule>
    <cfRule type="cellIs" dxfId="48" priority="51" operator="equal">
      <formula>1</formula>
    </cfRule>
  </conditionalFormatting>
  <conditionalFormatting sqref="E46:J46">
    <cfRule type="cellIs" dxfId="47" priority="46" operator="equal">
      <formula>5</formula>
    </cfRule>
    <cfRule type="cellIs" dxfId="46" priority="47" operator="equal">
      <formula>3</formula>
    </cfRule>
    <cfRule type="cellIs" dxfId="45" priority="48" operator="equal">
      <formula>1</formula>
    </cfRule>
  </conditionalFormatting>
  <conditionalFormatting sqref="E59:J59">
    <cfRule type="cellIs" dxfId="44" priority="43" operator="equal">
      <formula>5</formula>
    </cfRule>
    <cfRule type="cellIs" dxfId="43" priority="44" operator="equal">
      <formula>3</formula>
    </cfRule>
    <cfRule type="cellIs" dxfId="42" priority="45" operator="equal">
      <formula>1</formula>
    </cfRule>
  </conditionalFormatting>
  <conditionalFormatting sqref="E72:J72">
    <cfRule type="cellIs" dxfId="41" priority="40" operator="equal">
      <formula>5</formula>
    </cfRule>
    <cfRule type="cellIs" dxfId="40" priority="41" operator="equal">
      <formula>3</formula>
    </cfRule>
    <cfRule type="cellIs" dxfId="39" priority="42" operator="equal">
      <formula>1</formula>
    </cfRule>
  </conditionalFormatting>
  <conditionalFormatting sqref="E85:J85">
    <cfRule type="cellIs" dxfId="38" priority="37" operator="equal">
      <formula>5</formula>
    </cfRule>
    <cfRule type="cellIs" dxfId="37" priority="38" operator="equal">
      <formula>3</formula>
    </cfRule>
    <cfRule type="cellIs" dxfId="36" priority="39" operator="equal">
      <formula>1</formula>
    </cfRule>
  </conditionalFormatting>
  <conditionalFormatting sqref="E98:J98">
    <cfRule type="cellIs" dxfId="35" priority="34" operator="equal">
      <formula>5</formula>
    </cfRule>
    <cfRule type="cellIs" dxfId="34" priority="35" operator="equal">
      <formula>3</formula>
    </cfRule>
    <cfRule type="cellIs" dxfId="33" priority="36" operator="equal">
      <formula>1</formula>
    </cfRule>
  </conditionalFormatting>
  <conditionalFormatting sqref="E111:J111">
    <cfRule type="cellIs" dxfId="32" priority="31" operator="equal">
      <formula>5</formula>
    </cfRule>
    <cfRule type="cellIs" dxfId="31" priority="32" operator="equal">
      <formula>3</formula>
    </cfRule>
    <cfRule type="cellIs" dxfId="30" priority="33" operator="equal">
      <formula>1</formula>
    </cfRule>
  </conditionalFormatting>
  <conditionalFormatting sqref="E124:J124">
    <cfRule type="cellIs" dxfId="29" priority="28" operator="equal">
      <formula>5</formula>
    </cfRule>
    <cfRule type="cellIs" dxfId="28" priority="29" operator="equal">
      <formula>3</formula>
    </cfRule>
    <cfRule type="cellIs" dxfId="27" priority="30" operator="equal">
      <formula>1</formula>
    </cfRule>
  </conditionalFormatting>
  <conditionalFormatting sqref="C25">
    <cfRule type="cellIs" dxfId="26" priority="25" operator="equal">
      <formula>5</formula>
    </cfRule>
    <cfRule type="cellIs" dxfId="25" priority="26" operator="equal">
      <formula>3</formula>
    </cfRule>
    <cfRule type="cellIs" dxfId="24" priority="27" operator="equal">
      <formula>1</formula>
    </cfRule>
  </conditionalFormatting>
  <conditionalFormatting sqref="C38">
    <cfRule type="cellIs" dxfId="23" priority="22" operator="equal">
      <formula>5</formula>
    </cfRule>
    <cfRule type="cellIs" dxfId="22" priority="23" operator="equal">
      <formula>3</formula>
    </cfRule>
    <cfRule type="cellIs" dxfId="21" priority="24" operator="equal">
      <formula>1</formula>
    </cfRule>
  </conditionalFormatting>
  <conditionalFormatting sqref="C51">
    <cfRule type="cellIs" dxfId="20" priority="19" operator="equal">
      <formula>5</formula>
    </cfRule>
    <cfRule type="cellIs" dxfId="19" priority="20" operator="equal">
      <formula>3</formula>
    </cfRule>
    <cfRule type="cellIs" dxfId="18" priority="21" operator="equal">
      <formula>1</formula>
    </cfRule>
  </conditionalFormatting>
  <conditionalFormatting sqref="C64">
    <cfRule type="cellIs" dxfId="17" priority="16" operator="equal">
      <formula>5</formula>
    </cfRule>
    <cfRule type="cellIs" dxfId="16" priority="17" operator="equal">
      <formula>3</formula>
    </cfRule>
    <cfRule type="cellIs" dxfId="15" priority="18" operator="equal">
      <formula>1</formula>
    </cfRule>
  </conditionalFormatting>
  <conditionalFormatting sqref="C77">
    <cfRule type="cellIs" dxfId="14" priority="13" operator="equal">
      <formula>5</formula>
    </cfRule>
    <cfRule type="cellIs" dxfId="13" priority="14" operator="equal">
      <formula>3</formula>
    </cfRule>
    <cfRule type="cellIs" dxfId="12" priority="15" operator="equal">
      <formula>1</formula>
    </cfRule>
  </conditionalFormatting>
  <conditionalFormatting sqref="C90">
    <cfRule type="cellIs" dxfId="11" priority="10" operator="equal">
      <formula>5</formula>
    </cfRule>
    <cfRule type="cellIs" dxfId="10" priority="11" operator="equal">
      <formula>3</formula>
    </cfRule>
    <cfRule type="cellIs" dxfId="9" priority="12" operator="equal">
      <formula>1</formula>
    </cfRule>
  </conditionalFormatting>
  <conditionalFormatting sqref="C103">
    <cfRule type="cellIs" dxfId="8" priority="7" operator="equal">
      <formula>5</formula>
    </cfRule>
    <cfRule type="cellIs" dxfId="7" priority="8" operator="equal">
      <formula>3</formula>
    </cfRule>
    <cfRule type="cellIs" dxfId="6" priority="9" operator="equal">
      <formula>1</formula>
    </cfRule>
  </conditionalFormatting>
  <conditionalFormatting sqref="C116">
    <cfRule type="cellIs" dxfId="5" priority="4" operator="equal">
      <formula>5</formula>
    </cfRule>
    <cfRule type="cellIs" dxfId="4" priority="5" operator="equal">
      <formula>3</formula>
    </cfRule>
    <cfRule type="cellIs" dxfId="3" priority="6" operator="equal">
      <formula>1</formula>
    </cfRule>
  </conditionalFormatting>
  <conditionalFormatting sqref="C129">
    <cfRule type="cellIs" dxfId="2" priority="1" operator="equal">
      <formula>5</formula>
    </cfRule>
    <cfRule type="cellIs" dxfId="1" priority="2" operator="equal">
      <formula>3</formula>
    </cfRule>
    <cfRule type="cellIs" dxfId="0" priority="3" operator="equal">
      <formula>1</formula>
    </cfRule>
  </conditionalFormatting>
  <dataValidations count="2">
    <dataValidation type="list" allowBlank="1" showInputMessage="1" showErrorMessage="1" promptTitle="Seleccione" prompt="Marque con alguno de los siguientes números según que tan vinculado esté a los factores._x000a__x000a_1-Bajo._x000a_3-Moderado._x000a_5-Alto." sqref="E111:J111 E7:J7 E85:J85 E46:J46 E124:J124 E20:J20 E98:J98 E59:J59 E72:J72 E33:J33" xr:uid="{20174B84-BDB5-4B2F-BB22-3F978D18886B}">
      <formula1>"1,3,5"</formula1>
    </dataValidation>
    <dataValidation type="list" allowBlank="1" showInputMessage="1" showErrorMessage="1" promptTitle="Seleccione" prompt="Marque con alguno de los siguientes números según que tan vinculado esté a los factores._x000a__x000a_1- No Aplica_x000a_2- Aplica" sqref="C7:D11 C20:D24 C33:D37 C46:D50 C59:D63 C72:D76 C85:D89 C98:D102 C111:D115 C124:D128" xr:uid="{03D4EC99-FFC9-49BC-AAF6-E530879CE8B4}">
      <formula1>"1,2"</formula1>
    </dataValidation>
  </dataValidations>
  <pageMargins left="0.75" right="0.75" top="1" bottom="1" header="0.5" footer="0.5"/>
  <pageSetup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P58"/>
  <sheetViews>
    <sheetView zoomScale="70" zoomScaleNormal="70" workbookViewId="0">
      <selection activeCell="D7" sqref="D7:D8"/>
    </sheetView>
  </sheetViews>
  <sheetFormatPr baseColWidth="10" defaultRowHeight="15"/>
  <cols>
    <col min="3" max="3" width="14.28515625" customWidth="1"/>
    <col min="4" max="4" width="15.5703125" customWidth="1"/>
    <col min="5" max="5" width="15" customWidth="1"/>
    <col min="6" max="6" width="14.140625" customWidth="1"/>
    <col min="7" max="7" width="19.140625" customWidth="1"/>
    <col min="8" max="8" width="17.7109375" customWidth="1"/>
    <col min="9" max="9" width="15" customWidth="1"/>
    <col min="10" max="10" width="13.85546875" customWidth="1"/>
    <col min="11" max="11" width="16.140625" customWidth="1"/>
  </cols>
  <sheetData>
    <row r="3" spans="3:11">
      <c r="C3" s="206" t="s">
        <v>15</v>
      </c>
      <c r="D3" s="206"/>
      <c r="E3" s="206"/>
      <c r="F3" s="206"/>
      <c r="G3" s="206"/>
      <c r="H3" s="206"/>
      <c r="I3" s="206"/>
      <c r="J3" s="206"/>
      <c r="K3" s="206"/>
    </row>
    <row r="4" spans="3:11" ht="15.75" thickBot="1"/>
    <row r="5" spans="3:11" ht="23.25" customHeight="1">
      <c r="C5" s="267" t="s">
        <v>4</v>
      </c>
      <c r="D5" s="265" t="s">
        <v>5</v>
      </c>
      <c r="E5" s="265" t="s">
        <v>6</v>
      </c>
      <c r="F5" s="7"/>
      <c r="G5" s="265" t="s">
        <v>8</v>
      </c>
      <c r="H5" s="265" t="s">
        <v>9</v>
      </c>
      <c r="I5" s="265" t="s">
        <v>10</v>
      </c>
      <c r="J5" s="265" t="s">
        <v>11</v>
      </c>
      <c r="K5" s="7"/>
    </row>
    <row r="6" spans="3:11" ht="83.25" customHeight="1" thickBot="1">
      <c r="C6" s="268"/>
      <c r="D6" s="266"/>
      <c r="E6" s="266"/>
      <c r="F6" s="8" t="s">
        <v>7</v>
      </c>
      <c r="G6" s="266"/>
      <c r="H6" s="266"/>
      <c r="I6" s="266"/>
      <c r="J6" s="266"/>
      <c r="K6" s="8" t="s">
        <v>12</v>
      </c>
    </row>
    <row r="7" spans="3:11" ht="15" customHeight="1">
      <c r="C7" s="262" t="s">
        <v>31</v>
      </c>
      <c r="D7" s="262" t="s">
        <v>2</v>
      </c>
      <c r="E7" s="262" t="s">
        <v>1</v>
      </c>
      <c r="F7" s="262" t="s">
        <v>3</v>
      </c>
      <c r="G7" s="262" t="s">
        <v>34</v>
      </c>
      <c r="H7" s="262" t="s">
        <v>32</v>
      </c>
      <c r="I7" s="262" t="s">
        <v>33</v>
      </c>
      <c r="J7" s="264">
        <v>43818</v>
      </c>
      <c r="K7" s="262" t="s">
        <v>35</v>
      </c>
    </row>
    <row r="8" spans="3:11" ht="69.75" customHeight="1" thickBot="1">
      <c r="C8" s="263"/>
      <c r="D8" s="263"/>
      <c r="E8" s="263"/>
      <c r="F8" s="263"/>
      <c r="G8" s="263"/>
      <c r="H8" s="263"/>
      <c r="I8" s="263"/>
      <c r="J8" s="263"/>
      <c r="K8" s="263"/>
    </row>
    <row r="11" spans="3:11" ht="15.75">
      <c r="G11" s="3" t="s">
        <v>28</v>
      </c>
    </row>
    <row r="12" spans="3:11">
      <c r="G12" s="4"/>
    </row>
    <row r="13" spans="3:11">
      <c r="G13" s="4" t="s">
        <v>16</v>
      </c>
    </row>
    <row r="14" spans="3:11">
      <c r="G14" s="4" t="s">
        <v>17</v>
      </c>
    </row>
    <row r="15" spans="3:11">
      <c r="G15" s="4" t="s">
        <v>18</v>
      </c>
    </row>
    <row r="16" spans="3:11">
      <c r="G16" s="4" t="s">
        <v>19</v>
      </c>
    </row>
    <row r="17" spans="2:7">
      <c r="G17" s="4" t="s">
        <v>20</v>
      </c>
    </row>
    <row r="18" spans="2:7">
      <c r="G18" s="4" t="s">
        <v>21</v>
      </c>
    </row>
    <row r="19" spans="2:7">
      <c r="G19" s="4" t="s">
        <v>22</v>
      </c>
    </row>
    <row r="20" spans="2:7">
      <c r="G20" s="4" t="s">
        <v>23</v>
      </c>
    </row>
    <row r="21" spans="2:7">
      <c r="G21" s="4"/>
    </row>
    <row r="22" spans="2:7">
      <c r="G22" s="5" t="s">
        <v>24</v>
      </c>
    </row>
    <row r="23" spans="2:7">
      <c r="G23" s="4"/>
    </row>
    <row r="24" spans="2:7">
      <c r="G24" s="4" t="s">
        <v>25</v>
      </c>
    </row>
    <row r="25" spans="2:7">
      <c r="G25" s="4" t="s">
        <v>26</v>
      </c>
    </row>
    <row r="26" spans="2:7">
      <c r="G26" s="4" t="s">
        <v>27</v>
      </c>
    </row>
    <row r="27" spans="2:7">
      <c r="G27" s="4"/>
    </row>
    <row r="29" spans="2:7">
      <c r="B29" s="2" t="s">
        <v>13</v>
      </c>
    </row>
    <row r="30" spans="2:7">
      <c r="B30" s="2" t="s">
        <v>14</v>
      </c>
    </row>
    <row r="41" spans="1:16">
      <c r="A41" s="206"/>
      <c r="B41" s="206"/>
      <c r="C41" s="206"/>
      <c r="D41" s="206"/>
      <c r="E41" s="206"/>
      <c r="F41" s="206"/>
      <c r="G41" s="206"/>
    </row>
    <row r="42" spans="1:16" ht="15" customHeight="1">
      <c r="A42" s="206"/>
      <c r="B42" s="206"/>
      <c r="C42" s="206"/>
      <c r="D42" s="206"/>
      <c r="E42" s="206"/>
      <c r="F42" s="206"/>
      <c r="G42" s="206"/>
      <c r="H42" s="261" t="s">
        <v>29</v>
      </c>
      <c r="I42" s="261"/>
      <c r="J42" s="261"/>
      <c r="K42" s="261"/>
      <c r="L42" s="261"/>
      <c r="M42" s="261"/>
      <c r="N42" s="261"/>
      <c r="O42" s="261"/>
      <c r="P42" s="261"/>
    </row>
    <row r="43" spans="1:16">
      <c r="A43" s="206"/>
      <c r="B43" s="206"/>
      <c r="C43" s="206"/>
      <c r="D43" s="206"/>
      <c r="E43" s="206"/>
      <c r="F43" s="206"/>
      <c r="G43" s="206"/>
      <c r="H43" s="261"/>
      <c r="I43" s="261"/>
      <c r="J43" s="261"/>
      <c r="K43" s="261"/>
      <c r="L43" s="261"/>
      <c r="M43" s="261"/>
      <c r="N43" s="261"/>
      <c r="O43" s="261"/>
      <c r="P43" s="261"/>
    </row>
    <row r="44" spans="1:16">
      <c r="A44" s="206"/>
      <c r="B44" s="206"/>
      <c r="C44" s="206"/>
      <c r="D44" s="206"/>
      <c r="E44" s="206"/>
      <c r="F44" s="206"/>
      <c r="G44" s="206"/>
      <c r="H44" s="261"/>
      <c r="I44" s="261"/>
      <c r="J44" s="261"/>
      <c r="K44" s="261"/>
      <c r="L44" s="261"/>
      <c r="M44" s="261"/>
      <c r="N44" s="261"/>
      <c r="O44" s="261"/>
      <c r="P44" s="261"/>
    </row>
    <row r="45" spans="1:16">
      <c r="A45" s="206"/>
      <c r="B45" s="206"/>
      <c r="C45" s="206"/>
      <c r="D45" s="206"/>
      <c r="E45" s="206"/>
      <c r="F45" s="206"/>
      <c r="G45" s="206"/>
      <c r="H45" s="261"/>
      <c r="I45" s="261"/>
      <c r="J45" s="261"/>
      <c r="K45" s="261"/>
      <c r="L45" s="261"/>
      <c r="M45" s="261"/>
      <c r="N45" s="261"/>
      <c r="O45" s="261"/>
      <c r="P45" s="261"/>
    </row>
    <row r="46" spans="1:16">
      <c r="A46" s="206"/>
      <c r="B46" s="206"/>
      <c r="C46" s="206"/>
      <c r="D46" s="206"/>
      <c r="E46" s="206"/>
      <c r="F46" s="206"/>
      <c r="G46" s="206"/>
      <c r="H46" s="261"/>
      <c r="I46" s="261"/>
      <c r="J46" s="261"/>
      <c r="K46" s="261"/>
      <c r="L46" s="261"/>
      <c r="M46" s="261"/>
      <c r="N46" s="261"/>
      <c r="O46" s="261"/>
      <c r="P46" s="261"/>
    </row>
    <row r="47" spans="1:16">
      <c r="A47" s="206"/>
      <c r="B47" s="206"/>
      <c r="C47" s="206"/>
      <c r="D47" s="206"/>
      <c r="E47" s="206"/>
      <c r="F47" s="206"/>
      <c r="G47" s="206"/>
      <c r="H47" s="261"/>
      <c r="I47" s="261"/>
      <c r="J47" s="261"/>
      <c r="K47" s="261"/>
      <c r="L47" s="261"/>
      <c r="M47" s="261"/>
      <c r="N47" s="261"/>
      <c r="O47" s="261"/>
      <c r="P47" s="261"/>
    </row>
    <row r="48" spans="1:16">
      <c r="A48" s="206"/>
      <c r="B48" s="206"/>
      <c r="C48" s="206"/>
      <c r="D48" s="206"/>
      <c r="E48" s="206"/>
      <c r="F48" s="206"/>
      <c r="G48" s="206"/>
      <c r="H48" s="261"/>
      <c r="I48" s="261"/>
      <c r="J48" s="261"/>
      <c r="K48" s="261"/>
      <c r="L48" s="261"/>
      <c r="M48" s="261"/>
      <c r="N48" s="261"/>
      <c r="O48" s="261"/>
      <c r="P48" s="261"/>
    </row>
    <row r="49" spans="1:16">
      <c r="A49" s="206"/>
      <c r="B49" s="206"/>
      <c r="C49" s="206"/>
      <c r="D49" s="206"/>
      <c r="E49" s="206"/>
      <c r="F49" s="206"/>
      <c r="G49" s="206"/>
      <c r="H49" s="261"/>
      <c r="I49" s="261"/>
      <c r="J49" s="261"/>
      <c r="K49" s="261"/>
      <c r="L49" s="261"/>
      <c r="M49" s="261"/>
      <c r="N49" s="261"/>
      <c r="O49" s="261"/>
      <c r="P49" s="261"/>
    </row>
    <row r="50" spans="1:16">
      <c r="A50" s="206"/>
      <c r="B50" s="206"/>
      <c r="C50" s="206"/>
      <c r="D50" s="206"/>
      <c r="E50" s="206"/>
      <c r="F50" s="206"/>
      <c r="G50" s="206"/>
      <c r="H50" s="6"/>
      <c r="I50" s="6"/>
      <c r="J50" s="6"/>
      <c r="K50" s="6"/>
      <c r="L50" s="6"/>
      <c r="M50" s="6"/>
      <c r="N50" s="6"/>
      <c r="O50" s="6"/>
      <c r="P50" s="6"/>
    </row>
    <row r="51" spans="1:16" ht="15" customHeight="1">
      <c r="A51" s="206"/>
      <c r="B51" s="206"/>
      <c r="C51" s="206"/>
      <c r="D51" s="206"/>
      <c r="E51" s="206"/>
      <c r="F51" s="206"/>
      <c r="G51" s="206"/>
      <c r="H51" s="261" t="s">
        <v>30</v>
      </c>
      <c r="I51" s="261"/>
      <c r="J51" s="261"/>
      <c r="K51" s="261"/>
      <c r="L51" s="261"/>
      <c r="M51" s="261"/>
      <c r="N51" s="261"/>
      <c r="O51" s="261"/>
      <c r="P51" s="261"/>
    </row>
    <row r="52" spans="1:16">
      <c r="A52" s="206"/>
      <c r="B52" s="206"/>
      <c r="C52" s="206"/>
      <c r="D52" s="206"/>
      <c r="E52" s="206"/>
      <c r="F52" s="206"/>
      <c r="G52" s="206"/>
      <c r="H52" s="261"/>
      <c r="I52" s="261"/>
      <c r="J52" s="261"/>
      <c r="K52" s="261"/>
      <c r="L52" s="261"/>
      <c r="M52" s="261"/>
      <c r="N52" s="261"/>
      <c r="O52" s="261"/>
      <c r="P52" s="261"/>
    </row>
    <row r="53" spans="1:16">
      <c r="A53" s="206"/>
      <c r="B53" s="206"/>
      <c r="C53" s="206"/>
      <c r="D53" s="206"/>
      <c r="E53" s="206"/>
      <c r="F53" s="206"/>
      <c r="G53" s="206"/>
      <c r="H53" s="261"/>
      <c r="I53" s="261"/>
      <c r="J53" s="261"/>
      <c r="K53" s="261"/>
      <c r="L53" s="261"/>
      <c r="M53" s="261"/>
      <c r="N53" s="261"/>
      <c r="O53" s="261"/>
      <c r="P53" s="261"/>
    </row>
    <row r="54" spans="1:16">
      <c r="A54" s="206"/>
      <c r="B54" s="206"/>
      <c r="C54" s="206"/>
      <c r="D54" s="206"/>
      <c r="E54" s="206"/>
      <c r="F54" s="206"/>
      <c r="G54" s="206"/>
      <c r="H54" s="261"/>
      <c r="I54" s="261"/>
      <c r="J54" s="261"/>
      <c r="K54" s="261"/>
      <c r="L54" s="261"/>
      <c r="M54" s="261"/>
      <c r="N54" s="261"/>
      <c r="O54" s="261"/>
      <c r="P54" s="261"/>
    </row>
    <row r="55" spans="1:16">
      <c r="A55" s="206"/>
      <c r="B55" s="206"/>
      <c r="C55" s="206"/>
      <c r="D55" s="206"/>
      <c r="E55" s="206"/>
      <c r="F55" s="206"/>
      <c r="G55" s="206"/>
      <c r="H55" s="6"/>
      <c r="I55" s="6"/>
      <c r="J55" s="6"/>
      <c r="K55" s="6"/>
      <c r="L55" s="6"/>
      <c r="M55" s="6"/>
      <c r="N55" s="6"/>
      <c r="O55" s="6"/>
      <c r="P55" s="6"/>
    </row>
    <row r="56" spans="1:16">
      <c r="A56" s="206"/>
      <c r="B56" s="206"/>
      <c r="C56" s="206"/>
      <c r="D56" s="206"/>
      <c r="E56" s="206"/>
      <c r="F56" s="206"/>
      <c r="G56" s="206"/>
      <c r="H56" s="6"/>
      <c r="I56" s="6"/>
      <c r="J56" s="6"/>
      <c r="K56" s="6"/>
      <c r="L56" s="6"/>
      <c r="M56" s="6"/>
      <c r="N56" s="6"/>
      <c r="O56" s="6"/>
      <c r="P56" s="6"/>
    </row>
    <row r="57" spans="1:16">
      <c r="H57" s="6"/>
      <c r="I57" s="6"/>
      <c r="J57" s="6"/>
      <c r="K57" s="6"/>
      <c r="L57" s="6"/>
      <c r="M57" s="6"/>
      <c r="N57" s="6"/>
      <c r="O57" s="6"/>
      <c r="P57" s="6"/>
    </row>
    <row r="58" spans="1:16">
      <c r="H58" s="6"/>
      <c r="I58" s="6"/>
      <c r="J58" s="6"/>
      <c r="K58" s="6"/>
      <c r="L58" s="6"/>
      <c r="M58" s="6"/>
      <c r="N58" s="6"/>
      <c r="O58" s="6"/>
      <c r="P58" s="6"/>
    </row>
  </sheetData>
  <mergeCells count="20">
    <mergeCell ref="E5:E6"/>
    <mergeCell ref="E7:E8"/>
    <mergeCell ref="F7:F8"/>
    <mergeCell ref="H7:H8"/>
    <mergeCell ref="C3:K3"/>
    <mergeCell ref="C5:C6"/>
    <mergeCell ref="D5:D6"/>
    <mergeCell ref="G5:G6"/>
    <mergeCell ref="H5:H6"/>
    <mergeCell ref="I5:I6"/>
    <mergeCell ref="J5:J6"/>
    <mergeCell ref="H42:P49"/>
    <mergeCell ref="H51:P54"/>
    <mergeCell ref="A41:G56"/>
    <mergeCell ref="C7:C8"/>
    <mergeCell ref="D7:D8"/>
    <mergeCell ref="G7:G8"/>
    <mergeCell ref="I7:I8"/>
    <mergeCell ref="J7:J8"/>
    <mergeCell ref="K7:K8"/>
  </mergeCells>
  <hyperlinks>
    <hyperlink ref="F6" location="_ftn1" display="_ftn1" xr:uid="{00000000-0004-0000-0200-000000000000}"/>
    <hyperlink ref="K6" location="_ftn2" display="_ftn2" xr:uid="{00000000-0004-0000-0200-000001000000}"/>
    <hyperlink ref="B29" location="_ftnref1" display="_ftnref1" xr:uid="{00000000-0004-0000-0200-000002000000}"/>
    <hyperlink ref="B30" location="_ftnref2" display="_ftnref2" xr:uid="{00000000-0004-0000-0200-000003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IDENT. RIESGOS Y OPORT</vt:lpstr>
      <vt:lpstr>MATRIZ DE GESTIÓN DE OPORTUNID</vt:lpstr>
      <vt:lpstr>CRITERIOS DE EVALUACIÓN</vt:lpstr>
      <vt:lpstr>IDENTIFICACIÓN DE RIESGOS EVAL.</vt:lpstr>
      <vt:lpstr>'IDENTIFICACIÓN DE RIESGOS EVAL.'!_ftn1</vt:lpstr>
      <vt:lpstr>'IDENTIFICACIÓN DE RIESGOS EVAL.'!_ftn2</vt:lpstr>
      <vt:lpstr>'IDENTIFICACIÓN DE RIESGOS EVAL.'!_ftnref1</vt:lpstr>
      <vt:lpstr>'IDENTIFICACIÓN DE RIESGOS EVAL.'!_ftnref2</vt:lpstr>
      <vt:lpstr>'IDENT. RIESGOS Y OPORT'!Área_de_impresión</vt:lpstr>
      <vt:lpstr>'MATRIZ DE GESTIÓN DE OPORTUNID'!Área_de_impresión</vt:lpstr>
      <vt:lpstr>'MATRIZ DE GESTIÓN DE OPORTUNID'!Títulos_a_imprimir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Itzel</dc:creator>
  <cp:lastModifiedBy>SubPlaneacion</cp:lastModifiedBy>
  <cp:lastPrinted>2023-03-21T19:00:08Z</cp:lastPrinted>
  <dcterms:created xsi:type="dcterms:W3CDTF">2015-06-05T17:27:56Z</dcterms:created>
  <dcterms:modified xsi:type="dcterms:W3CDTF">2023-06-21T02:07:20Z</dcterms:modified>
</cp:coreProperties>
</file>